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7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<sst xmlns="http://schemas.openxmlformats.org/spreadsheetml/2006/main" count="112" uniqueCount="14">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</sst>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19">
      <selection activeCell="J57" sqref="J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1" ht="12.75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>
        <f>(D57+D58)/(($B$57+E58)/2)</f>
        <v>0.14285714285714285</v>
      </c>
      <c r="I58" s="3">
        <f>(D51+D52+D53+D54+D55+D56+D57+D58)/(($B$51+E58)/2)</f>
        <v>0.7857142857142857</v>
      </c>
      <c r="J58" s="3">
        <f t="shared" si="11"/>
        <v>1.2352941176470589</v>
      </c>
      <c r="K58" s="3">
        <f t="shared" si="12"/>
        <v>1.1764705882352942</v>
      </c>
    </row>
    <row r="59" spans="1:11" ht="12.75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>
        <f>(D57+D58+D59)/(($B$57+E59)/2)</f>
        <v>0.14285714285714285</v>
      </c>
      <c r="I59" s="3">
        <f>(D51+D52+D53+D54+D55+D56+D57+D58+D59)/(($B$51+E59)/2)</f>
        <v>0.7857142857142857</v>
      </c>
      <c r="J59" s="3">
        <f t="shared" si="11"/>
        <v>1.0625</v>
      </c>
      <c r="K59" s="3">
        <f t="shared" si="12"/>
        <v>1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>
        <f>(D57+D58+D59+D60)/(($B$57+E60)/2)</f>
        <v>0.14285714285714285</v>
      </c>
      <c r="I60" s="3">
        <f>(D51+D52+D53+D54+D55+D56+D57+D58+D59+D60)/(($B$51+E60)/2)</f>
        <v>0.7857142857142857</v>
      </c>
      <c r="J60" s="3">
        <f t="shared" si="11"/>
        <v>0.9375</v>
      </c>
      <c r="K60" s="3">
        <f t="shared" si="12"/>
        <v>0.875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>
        <f>(D57+D58+D59+D60+D61)/(($B$57+E61)/2)</f>
        <v>0.14285714285714285</v>
      </c>
      <c r="I61" s="3">
        <f>(D51+D52+D53+D54+D55+D56+D57+D58+D59+D60+D61)/(($B$51+E61)/2)</f>
        <v>0.7857142857142857</v>
      </c>
      <c r="J61" s="3">
        <f t="shared" si="11"/>
        <v>0.8387096774193549</v>
      </c>
      <c r="K61" s="3">
        <f t="shared" si="12"/>
        <v>0.7741935483870968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>
        <f>(D57+D58+D59+D60+D61+D62)/(($B$57+E62)/2)</f>
        <v>0.14285714285714285</v>
      </c>
      <c r="I62" s="3">
        <f>(D51+D52+D53+D54+D55+D56+D57+D58+D59+D60+D61+D62)/(($B$51+E62)/2)</f>
        <v>0.7857142857142857</v>
      </c>
      <c r="J62" s="3">
        <f t="shared" si="11"/>
        <v>0.7857142857142857</v>
      </c>
      <c r="K62" s="3">
        <f t="shared" si="12"/>
        <v>0.7142857142857143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>
        <f>(D57+D58+D59+D60+D61+D62+D63)/(($B$57+E63)/2)</f>
        <v>0.14285714285714285</v>
      </c>
      <c r="I63" s="3" t="e">
        <f>(D63)/(($B$63+E63)/2)</f>
        <v>#DIV/0!</v>
      </c>
      <c r="J63" s="3">
        <f t="shared" si="11"/>
        <v>0.6451612903225806</v>
      </c>
      <c r="K63" s="3">
        <f t="shared" si="12"/>
        <v>0.5806451612903226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>
        <f>(D57+D58+D59+D60+D61+D62+D63+D64)/(($B$57+E64)/2)</f>
        <v>0.14285714285714285</v>
      </c>
      <c r="I64" s="3" t="e">
        <f>(D63+D64)/(($B$63+E64)/2)</f>
        <v>#DIV/0!</v>
      </c>
      <c r="J64" s="3">
        <f t="shared" si="11"/>
        <v>0.5333333333333333</v>
      </c>
      <c r="K64" s="3">
        <f t="shared" si="12"/>
        <v>0.5333333333333333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>
        <f>(D57+D58+D59+D60+D61+D62+D63+D64+D65)/(($B$57+E65)/2)</f>
        <v>0.14285714285714285</v>
      </c>
      <c r="I65" s="3" t="e">
        <f>(D63+D64+D65)/(($B$63+E65)/2)</f>
        <v>#DIV/0!</v>
      </c>
      <c r="J65" s="3">
        <f t="shared" si="11"/>
        <v>0.45614035087719296</v>
      </c>
      <c r="K65" s="3">
        <f t="shared" si="12"/>
        <v>0.45614035087719296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>
        <f>(D57+D58+D59+D60+D61+D62+D63+D64+D65+D66)/(($B$57+E66)/2)</f>
        <v>0.14285714285714285</v>
      </c>
      <c r="I66" s="3" t="e">
        <f>(D63+D64+D65+D66)/(($B$63+E66)/2)</f>
        <v>#DIV/0!</v>
      </c>
      <c r="J66" s="3">
        <f t="shared" si="11"/>
        <v>0.3076923076923077</v>
      </c>
      <c r="K66" s="3">
        <f t="shared" si="12"/>
        <v>0.3076923076923077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>
        <f>(D57+D58+D59+D60+D61+D62+D63+D64+D65+D66+D67)/(($B$57+E67)/2)</f>
        <v>0.14285714285714285</v>
      </c>
      <c r="I67" s="3" t="e">
        <f>(D63+D64+D65+D66+D67)/(($B$63+E67)/2)</f>
        <v>#DIV/0!</v>
      </c>
      <c r="J67" s="3">
        <f t="shared" si="11"/>
        <v>0.23076923076923078</v>
      </c>
      <c r="K67" s="3">
        <f t="shared" si="12"/>
        <v>0.23076923076923078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0.14285714285714285</v>
      </c>
      <c r="I68" s="3" t="e">
        <f>(D63+D64+D65+D66+D67+D68)/(($B$63+E68)/2)</f>
        <v>#DIV/0!</v>
      </c>
      <c r="J68" s="3">
        <f t="shared" si="11"/>
        <v>0.14285714285714285</v>
      </c>
      <c r="K68" s="3">
        <f t="shared" si="12"/>
        <v>0.14285714285714285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aca="true" t="shared" si="13" ref="J69:J74">(D58+D59+D60+D61+D62+D63+D64+D65+D66+D67+D68+D69)/((B58+E69)/2)</f>
        <v>#DIV/0!</v>
      </c>
      <c r="K69" s="3" t="e">
        <f aca="true" t="shared" si="14" ref="K69:K74">((L58-O58)+(L59-O59)+(L60-O60)+(L61-O61)+(L62-O62)+(L63-O63)+(L64-O64)+(L65-O65)+(L66-O66)+(L67-O67)+(L68-O68)+(L69-O69))/((B58+E69)/2)</f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1">
      <selection activeCell="A57" sqref="A57:IV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</v>
      </c>
      <c r="K66" s="3">
        <f t="shared" si="4"/>
        <v>0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</v>
      </c>
      <c r="K67" s="3">
        <f t="shared" si="4"/>
        <v>0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J57" sqref="J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0.03278688524590164</v>
      </c>
      <c r="I58" s="3">
        <f>(D51+D52+D53+D54+D55+D56+D57+D58)/(($B$51+E58)/2)</f>
        <v>0.5151515151515151</v>
      </c>
      <c r="J58" s="3">
        <f t="shared" si="5"/>
        <v>0.9354838709677419</v>
      </c>
      <c r="K58" s="3">
        <f t="shared" si="4"/>
        <v>0.8709677419354839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0.03278688524590164</v>
      </c>
      <c r="I59" s="3">
        <f>(D51+D52+D53+D54+D55+D56+D57+D58+D59)/(($B$51+E59)/2)</f>
        <v>0.5151515151515151</v>
      </c>
      <c r="J59" s="3">
        <f t="shared" si="5"/>
        <v>0.8181818181818182</v>
      </c>
      <c r="K59" s="3">
        <f t="shared" si="4"/>
        <v>0.7575757575757576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0.03278688524590164</v>
      </c>
      <c r="I60" s="3">
        <f>(D51+D52+D53+D54+D55+D56+D57+D58+D59+D60)/(($B$51+E60)/2)</f>
        <v>0.5151515151515151</v>
      </c>
      <c r="J60" s="3">
        <f t="shared" si="5"/>
        <v>0.6333333333333333</v>
      </c>
      <c r="K60" s="3">
        <f t="shared" si="4"/>
        <v>0.5666666666666667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0.03278688524590164</v>
      </c>
      <c r="I61" s="3">
        <f>(D51+D52+D53+D54+D55+D56+D57+D58+D59+D60+D61)/(($B$51+E61)/2)</f>
        <v>0.5151515151515151</v>
      </c>
      <c r="J61" s="3">
        <f t="shared" si="5"/>
        <v>0.5757575757575758</v>
      </c>
      <c r="K61" s="3">
        <f t="shared" si="4"/>
        <v>0.5151515151515151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0.03278688524590164</v>
      </c>
      <c r="I62" s="3">
        <f>(D51+D52+D53+D54+D55+D56+D57+D58+D59+D60+D61+D62)/(($B$51+E62)/2)</f>
        <v>0.5151515151515151</v>
      </c>
      <c r="J62" s="3">
        <f t="shared" si="5"/>
        <v>0.5151515151515151</v>
      </c>
      <c r="K62" s="3">
        <f t="shared" si="4"/>
        <v>0.45454545454545453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0.03278688524590164</v>
      </c>
      <c r="I63" s="3" t="e">
        <f>(D63)/(($B$63+E63)/2)</f>
        <v>#DIV/0!</v>
      </c>
      <c r="J63" s="3">
        <f t="shared" si="5"/>
        <v>0.4657534246575342</v>
      </c>
      <c r="K63" s="3">
        <f t="shared" si="4"/>
        <v>0.410958904109589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0.03278688524590164</v>
      </c>
      <c r="I64" s="3" t="e">
        <f>(D63+D64)/(($B$63+E64)/2)</f>
        <v>#DIV/0!</v>
      </c>
      <c r="J64" s="3">
        <f t="shared" si="5"/>
        <v>0.37681159420289856</v>
      </c>
      <c r="K64" s="3">
        <f t="shared" si="4"/>
        <v>0.3188405797101449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0.03278688524590164</v>
      </c>
      <c r="I65" s="3" t="e">
        <f>(D63+D64+D65)/(($B$63+E65)/2)</f>
        <v>#DIV/0!</v>
      </c>
      <c r="J65" s="3">
        <f t="shared" si="5"/>
        <v>0.36619718309859156</v>
      </c>
      <c r="K65" s="3">
        <f t="shared" si="4"/>
        <v>0.30985915492957744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0.03278688524590164</v>
      </c>
      <c r="I66" s="3" t="e">
        <f>(D63+D64+D65+D66)/(($B$63+E66)/2)</f>
        <v>#DIV/0!</v>
      </c>
      <c r="J66" s="3">
        <f t="shared" si="5"/>
        <v>0.26865671641791045</v>
      </c>
      <c r="K66" s="3">
        <f t="shared" si="4"/>
        <v>0.26865671641791045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0.03278688524590164</v>
      </c>
      <c r="I67" s="3" t="e">
        <f>(D63+D64+D65+D66+D67)/(($B$63+E67)/2)</f>
        <v>#DIV/0!</v>
      </c>
      <c r="J67" s="3">
        <f t="shared" si="5"/>
        <v>0.2153846153846154</v>
      </c>
      <c r="K67" s="3">
        <f t="shared" si="4"/>
        <v>0.2153846153846154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0.03278688524590164</v>
      </c>
      <c r="I68" s="3" t="e">
        <f>(D63+D64+D65+D66+D67+D68)/(($B$63+E68)/2)</f>
        <v>#DIV/0!</v>
      </c>
      <c r="J68" s="3">
        <f t="shared" si="5"/>
        <v>0.03278688524590164</v>
      </c>
      <c r="K68" s="3">
        <f t="shared" si="4"/>
        <v>0.03278688524590164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J57" sqref="J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</v>
      </c>
      <c r="I58" s="3">
        <f>(D51+D52+D53+D54+D55+D56+D57+D58)/(($B$51+E58)/2)</f>
        <v>0.25</v>
      </c>
      <c r="J58" s="3">
        <f t="shared" si="5"/>
        <v>0.5</v>
      </c>
      <c r="K58" s="3">
        <f t="shared" si="4"/>
        <v>0.5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</v>
      </c>
      <c r="I59" s="3">
        <f>(D51+D52+D53+D54+D55+D56+D57+D58+D59)/(($B$51+E59)/2)</f>
        <v>0.25</v>
      </c>
      <c r="J59" s="3">
        <f t="shared" si="5"/>
        <v>0.5</v>
      </c>
      <c r="K59" s="3">
        <f t="shared" si="4"/>
        <v>0.5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0.25</v>
      </c>
      <c r="J60" s="3">
        <f t="shared" si="5"/>
        <v>0.25</v>
      </c>
      <c r="K60" s="3">
        <f t="shared" si="4"/>
        <v>0.25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0.25</v>
      </c>
      <c r="J61" s="3">
        <f t="shared" si="5"/>
        <v>0.25</v>
      </c>
      <c r="K61" s="3">
        <f t="shared" si="4"/>
        <v>0.25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0.25</v>
      </c>
      <c r="J62" s="3">
        <f t="shared" si="5"/>
        <v>0.25</v>
      </c>
      <c r="K62" s="3">
        <f t="shared" si="4"/>
        <v>0.25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0.25</v>
      </c>
      <c r="K63" s="3">
        <f t="shared" si="4"/>
        <v>0.25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0.2222222222222222</v>
      </c>
      <c r="K64" s="3">
        <f t="shared" si="4"/>
        <v>0.2222222222222222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0.2222222222222222</v>
      </c>
      <c r="K65" s="3">
        <f t="shared" si="4"/>
        <v>0.2222222222222222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0.2222222222222222</v>
      </c>
      <c r="K66" s="3">
        <f t="shared" si="4"/>
        <v>0.2222222222222222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0.2222222222222222</v>
      </c>
      <c r="K67" s="3">
        <f t="shared" si="4"/>
        <v>0.2222222222222222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1">
      <selection activeCell="J57" sqref="J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</v>
      </c>
      <c r="H47" s="3">
        <f>(D45+D46+D47)/(($B$45+E47)/2)</f>
        <v>0.32142857142857145</v>
      </c>
      <c r="I47" s="3">
        <f>(D39+D40+D41+D42+D43+D44+D45+D46+D47)/(($B$39+E47)/2)</f>
        <v>0.7796610169491526</v>
      </c>
      <c r="J47" s="3">
        <f t="shared" si="5"/>
        <v>0.9666666666666667</v>
      </c>
      <c r="K47" s="3">
        <f t="shared" si="4"/>
        <v>0.9333333333333333</v>
      </c>
      <c r="L47">
        <v>6</v>
      </c>
      <c r="P47" s="6"/>
    </row>
    <row r="48" spans="1:16" ht="12.75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0.034482758620689655</v>
      </c>
      <c r="H48" s="3">
        <f>(D45+D46+D47+D48)/(($B$45+E48)/2)</f>
        <v>0.3448275862068966</v>
      </c>
      <c r="I48" s="3">
        <f>(D39+D40+D41+D42+D43+D44+D45+D46+D47+D48)/(($B$39+E48)/2)</f>
        <v>0.7868852459016393</v>
      </c>
      <c r="J48" s="3">
        <f t="shared" si="5"/>
        <v>0.8666666666666667</v>
      </c>
      <c r="K48" s="3">
        <f t="shared" si="4"/>
        <v>0.8333333333333334</v>
      </c>
      <c r="L48">
        <v>1</v>
      </c>
      <c r="P48" s="6"/>
    </row>
    <row r="49" spans="1:16" ht="12.75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0.06153846153846154</v>
      </c>
      <c r="H49" s="3">
        <f>(D45+D46+D47+D48+D49)/(($B$45+E49)/2)</f>
        <v>0.38095238095238093</v>
      </c>
      <c r="I49" s="3">
        <f>(D39+D40+D41+D42+D43+D44+D45+D46+D47+D48+D49)/(($B$39+E49)/2)</f>
        <v>0.7878787878787878</v>
      </c>
      <c r="J49" s="3">
        <f t="shared" si="5"/>
        <v>0.8059701492537313</v>
      </c>
      <c r="K49" s="3">
        <f t="shared" si="4"/>
        <v>0.7761194029850746</v>
      </c>
      <c r="L49">
        <v>2</v>
      </c>
      <c r="P49" s="6"/>
    </row>
    <row r="50" spans="1:16" ht="12.75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0.058823529411764705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ht="12.75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0.09090909090909091</v>
      </c>
      <c r="H51" s="3">
        <f>(D45+D46+D47+D48+D49+D50+D51)/(($B$45+E51)/2)</f>
        <v>0.5573770491803278</v>
      </c>
      <c r="I51" s="3">
        <f>D51/(($B$51+E51)/2)</f>
        <v>0.09090909090909091</v>
      </c>
      <c r="J51" s="3">
        <f t="shared" si="5"/>
        <v>0.8888888888888888</v>
      </c>
      <c r="K51" s="3">
        <f t="shared" si="4"/>
        <v>0.8888888888888888</v>
      </c>
      <c r="L51">
        <v>3</v>
      </c>
      <c r="P51" s="6"/>
    </row>
    <row r="52" spans="1:16" ht="12.75">
      <c r="A52" s="2">
        <v>42948</v>
      </c>
      <c r="B52">
        <v>33</v>
      </c>
      <c r="C52">
        <v>0</v>
      </c>
      <c r="D52">
        <v>2</v>
      </c>
      <c r="E52">
        <f t="shared" si="0"/>
        <v>31</v>
      </c>
      <c r="F52" s="5">
        <f t="shared" si="1"/>
        <v>-2</v>
      </c>
      <c r="G52" s="3">
        <f t="shared" si="2"/>
        <v>0.0625</v>
      </c>
      <c r="H52" s="3">
        <f>(D45+D46+D47+D48+D49+D50+D51+D52)/(($B$45+E52)/2)</f>
        <v>0.6440677966101694</v>
      </c>
      <c r="I52" s="3">
        <f>(D51+D52)/(($B$51+E52)/2)</f>
        <v>0.15625</v>
      </c>
      <c r="J52" s="3">
        <f t="shared" si="5"/>
        <v>0.90625</v>
      </c>
      <c r="K52" s="3">
        <f t="shared" si="4"/>
        <v>0.90625</v>
      </c>
      <c r="L52">
        <v>2</v>
      </c>
      <c r="P52" s="6"/>
    </row>
    <row r="53" spans="1:16" ht="12.75">
      <c r="A53" s="2">
        <v>42979</v>
      </c>
      <c r="B53">
        <v>31</v>
      </c>
      <c r="C53">
        <v>3</v>
      </c>
      <c r="D53">
        <v>4</v>
      </c>
      <c r="E53">
        <f t="shared" si="0"/>
        <v>30</v>
      </c>
      <c r="F53" s="5">
        <f t="shared" si="1"/>
        <v>-1</v>
      </c>
      <c r="G53" s="3">
        <f t="shared" si="2"/>
        <v>0.13114754098360656</v>
      </c>
      <c r="H53" s="3">
        <f>(D45+D46+D47+D48+D49+D50+D51+D52+D53)/(($B$45+E53)/2)</f>
        <v>0.7931034482758621</v>
      </c>
      <c r="I53" s="3">
        <f>(D51+D52+D53)/(($B$51+E53)/2)</f>
        <v>0.2857142857142857</v>
      </c>
      <c r="J53" s="3">
        <f t="shared" si="5"/>
        <v>1</v>
      </c>
      <c r="K53" s="3">
        <f t="shared" si="4"/>
        <v>1</v>
      </c>
      <c r="L53">
        <v>4</v>
      </c>
      <c r="P53" s="6"/>
    </row>
    <row r="54" spans="1:16" ht="12.75">
      <c r="A54" s="2">
        <v>43009</v>
      </c>
      <c r="B54">
        <v>30</v>
      </c>
      <c r="C54">
        <v>2</v>
      </c>
      <c r="D54">
        <v>3</v>
      </c>
      <c r="E54">
        <f t="shared" si="0"/>
        <v>29</v>
      </c>
      <c r="F54" s="5">
        <f t="shared" si="1"/>
        <v>-1</v>
      </c>
      <c r="G54" s="3">
        <f t="shared" si="2"/>
        <v>0.1016949152542373</v>
      </c>
      <c r="H54" s="3">
        <f>(D45+D46+D47+D48+D49+D50+D51+D52+D53+D54)/(($B$45+E54)/2)</f>
        <v>0.9122807017543859</v>
      </c>
      <c r="I54" s="3">
        <f>(D51+D52+D53+D54)/(($B$51+E54)/2)</f>
        <v>0.3870967741935484</v>
      </c>
      <c r="J54" s="3">
        <f t="shared" si="5"/>
        <v>1.0666666666666667</v>
      </c>
      <c r="K54" s="3">
        <f t="shared" si="4"/>
        <v>1.0666666666666667</v>
      </c>
      <c r="L54">
        <v>3</v>
      </c>
      <c r="P54" s="6"/>
    </row>
    <row r="55" spans="1:16" ht="12.75">
      <c r="A55" s="2">
        <v>43040</v>
      </c>
      <c r="B55">
        <v>29</v>
      </c>
      <c r="C55">
        <v>2</v>
      </c>
      <c r="D55">
        <v>3</v>
      </c>
      <c r="E55">
        <f t="shared" si="0"/>
        <v>28</v>
      </c>
      <c r="F55" s="5">
        <f t="shared" si="1"/>
        <v>-1</v>
      </c>
      <c r="G55" s="3">
        <f t="shared" si="2"/>
        <v>0.10526315789473684</v>
      </c>
      <c r="H55" s="3">
        <f>(D45+D46+D47+D48+D49+D50+D51+D52+D53+D54+D55)/(($B$45+E55)/2)</f>
        <v>1.0357142857142858</v>
      </c>
      <c r="I55" s="3">
        <f>(D51+D52+D53+D54+D55)/(($B$51+E55)/2)</f>
        <v>0.4918032786885246</v>
      </c>
      <c r="J55" s="3">
        <f t="shared" si="5"/>
        <v>1.0689655172413792</v>
      </c>
      <c r="K55" s="3">
        <f t="shared" si="4"/>
        <v>1.0689655172413792</v>
      </c>
      <c r="L55">
        <v>3</v>
      </c>
      <c r="P55" s="6"/>
    </row>
    <row r="56" spans="1:16" ht="12.75">
      <c r="A56" s="2">
        <v>43070</v>
      </c>
      <c r="B56">
        <v>28</v>
      </c>
      <c r="C56">
        <v>2</v>
      </c>
      <c r="D56">
        <v>2</v>
      </c>
      <c r="E56">
        <f t="shared" si="0"/>
        <v>28</v>
      </c>
      <c r="F56" s="5">
        <f t="shared" si="1"/>
        <v>0</v>
      </c>
      <c r="G56" s="3">
        <f t="shared" si="2"/>
        <v>0.07142857142857142</v>
      </c>
      <c r="H56" s="3">
        <f>(D45+D46+D47+D48+D49+D50+D51+D52+D53+D54+D55+D56)/(($B$45+E56)/2)</f>
        <v>1.1071428571428572</v>
      </c>
      <c r="I56" s="3">
        <f>(D51+D52+D53+D54+D55+D56)/(($B$51+E56)/2)</f>
        <v>0.5573770491803278</v>
      </c>
      <c r="J56" s="3">
        <f t="shared" si="5"/>
        <v>1.1071428571428572</v>
      </c>
      <c r="K56" s="3">
        <f t="shared" si="4"/>
        <v>1.1071428571428572</v>
      </c>
      <c r="L56">
        <v>2</v>
      </c>
      <c r="P56" s="6"/>
    </row>
    <row r="57" spans="1:16" ht="12.75">
      <c r="A57" s="2">
        <v>43101</v>
      </c>
      <c r="B57">
        <v>28</v>
      </c>
      <c r="C57">
        <v>3</v>
      </c>
      <c r="D57">
        <v>4</v>
      </c>
      <c r="E57">
        <f t="shared" si="0"/>
        <v>27</v>
      </c>
      <c r="F57" s="5">
        <f t="shared" si="1"/>
        <v>-1</v>
      </c>
      <c r="G57" s="3">
        <f t="shared" si="2"/>
        <v>0.14545454545454545</v>
      </c>
      <c r="H57" s="3">
        <f>(D57)/(($B$57+E57)/2)</f>
        <v>0.14545454545454545</v>
      </c>
      <c r="I57" s="3">
        <f>(D51+D52+D53+D54+D55+D56+D57)/(($B$51+E57)/2)</f>
        <v>0.7</v>
      </c>
      <c r="J57" s="3">
        <f t="shared" si="5"/>
        <v>1.2592592592592593</v>
      </c>
      <c r="K57" s="3">
        <f t="shared" si="4"/>
        <v>1.2592592592592593</v>
      </c>
      <c r="L57">
        <v>4</v>
      </c>
      <c r="P57" s="6"/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0.2857142857142857</v>
      </c>
      <c r="I58" s="3">
        <f>(D51+D52+D53+D54+D55+D56+D57+D58)/(($B$51+E58)/2)</f>
        <v>1.2727272727272727</v>
      </c>
      <c r="J58" s="3">
        <f t="shared" si="5"/>
        <v>2.4615384615384617</v>
      </c>
      <c r="K58" s="3">
        <f t="shared" si="4"/>
        <v>2.4615384615384617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0.2857142857142857</v>
      </c>
      <c r="I59" s="3">
        <f>(D51+D52+D53+D54+D55+D56+D57+D58+D59)/(($B$51+E59)/2)</f>
        <v>1.2727272727272727</v>
      </c>
      <c r="J59" s="3">
        <f t="shared" si="5"/>
        <v>1.8571428571428572</v>
      </c>
      <c r="K59" s="3">
        <f t="shared" si="4"/>
        <v>1.8571428571428572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0.2857142857142857</v>
      </c>
      <c r="I60" s="3">
        <f>(D51+D52+D53+D54+D55+D56+D57+D58+D59+D60)/(($B$51+E60)/2)</f>
        <v>1.2727272727272727</v>
      </c>
      <c r="J60" s="3">
        <f t="shared" si="5"/>
        <v>1.6666666666666667</v>
      </c>
      <c r="K60" s="3">
        <f t="shared" si="4"/>
        <v>1.6666666666666667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0.2857142857142857</v>
      </c>
      <c r="I61" s="3">
        <f>(D51+D52+D53+D54+D55+D56+D57+D58+D59+D60+D61)/(($B$51+E61)/2)</f>
        <v>1.2727272727272727</v>
      </c>
      <c r="J61" s="3">
        <f t="shared" si="5"/>
        <v>1.3142857142857143</v>
      </c>
      <c r="K61" s="3">
        <f t="shared" si="4"/>
        <v>1.3142857142857143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0.2857142857142857</v>
      </c>
      <c r="I62" s="3">
        <f>(D51+D52+D53+D54+D55+D56+D57+D58+D59+D60+D61+D62)/(($B$51+E62)/2)</f>
        <v>1.2727272727272727</v>
      </c>
      <c r="J62" s="3">
        <f t="shared" si="5"/>
        <v>1.2727272727272727</v>
      </c>
      <c r="K62" s="3">
        <f t="shared" si="4"/>
        <v>1.2727272727272727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0.2857142857142857</v>
      </c>
      <c r="I63" s="3" t="e">
        <f>(D63)/(($B$63+E63)/2)</f>
        <v>#DIV/0!</v>
      </c>
      <c r="J63" s="3">
        <f t="shared" si="5"/>
        <v>1.0909090909090908</v>
      </c>
      <c r="K63" s="3">
        <f t="shared" si="4"/>
        <v>1.0909090909090908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0.2857142857142857</v>
      </c>
      <c r="I64" s="3" t="e">
        <f>(D63+D64)/(($B$63+E64)/2)</f>
        <v>#DIV/0!</v>
      </c>
      <c r="J64" s="3">
        <f t="shared" si="5"/>
        <v>1.032258064516129</v>
      </c>
      <c r="K64" s="3">
        <f t="shared" si="4"/>
        <v>1.032258064516129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0.2857142857142857</v>
      </c>
      <c r="I65" s="3" t="e">
        <f>(D63+D64+D65)/(($B$63+E65)/2)</f>
        <v>#DIV/0!</v>
      </c>
      <c r="J65" s="3">
        <f t="shared" si="5"/>
        <v>0.8</v>
      </c>
      <c r="K65" s="3">
        <f t="shared" si="4"/>
        <v>0.8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0.2857142857142857</v>
      </c>
      <c r="I66" s="3" t="e">
        <f>(D63+D64+D65+D66)/(($B$63+E66)/2)</f>
        <v>#DIV/0!</v>
      </c>
      <c r="J66" s="3">
        <f t="shared" si="5"/>
        <v>0.6206896551724138</v>
      </c>
      <c r="K66" s="3">
        <f t="shared" si="4"/>
        <v>0.6206896551724138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0.2857142857142857</v>
      </c>
      <c r="I67" s="3" t="e">
        <f>(D63+D64+D65+D66+D67)/(($B$63+E67)/2)</f>
        <v>#DIV/0!</v>
      </c>
      <c r="J67" s="3">
        <f t="shared" si="5"/>
        <v>0.42857142857142855</v>
      </c>
      <c r="K67" s="3">
        <f t="shared" si="4"/>
        <v>0.42857142857142855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0.2857142857142857</v>
      </c>
      <c r="I68" s="3" t="e">
        <f>(D63+D64+D65+D66+D67+D68)/(($B$63+E68)/2)</f>
        <v>#DIV/0!</v>
      </c>
      <c r="J68" s="3">
        <f t="shared" si="5"/>
        <v>0.2857142857142857</v>
      </c>
      <c r="K68" s="3">
        <f t="shared" si="4"/>
        <v>0.2857142857142857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A57" sqref="A57:IV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2" ht="12.75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2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2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2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2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  <c r="L52">
        <v>0</v>
      </c>
    </row>
    <row r="53" spans="1:12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0.125</v>
      </c>
      <c r="K53" s="3">
        <f t="shared" si="4"/>
        <v>0.125</v>
      </c>
      <c r="L53">
        <v>0</v>
      </c>
    </row>
    <row r="54" spans="1:12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6" ht="12.75">
      <c r="A55" s="2">
        <v>43040</v>
      </c>
      <c r="B55">
        <v>8</v>
      </c>
      <c r="C55">
        <v>1</v>
      </c>
      <c r="D55">
        <v>2</v>
      </c>
      <c r="E55">
        <f t="shared" si="0"/>
        <v>7</v>
      </c>
      <c r="F55" s="5">
        <f t="shared" si="1"/>
        <v>-1</v>
      </c>
      <c r="G55" s="3">
        <f t="shared" si="2"/>
        <v>0.26666666666666666</v>
      </c>
      <c r="H55" s="3">
        <f>(D45+D46+D47+D48+D49+D50+D51+D52+D53+D54+D55)/(($B$45+E55)/2)</f>
        <v>0.26666666666666666</v>
      </c>
      <c r="I55" s="3">
        <f>(D51+D52+D53+D54+D55)/(($B$51+E55)/2)</f>
        <v>0.26666666666666666</v>
      </c>
      <c r="J55" s="3">
        <f t="shared" si="5"/>
        <v>0.26666666666666666</v>
      </c>
      <c r="K55" s="3">
        <f t="shared" si="4"/>
        <v>0.26666666666666666</v>
      </c>
      <c r="L55">
        <v>2</v>
      </c>
      <c r="P55" s="6"/>
    </row>
    <row r="56" spans="1:16" ht="12.75">
      <c r="A56" s="2">
        <v>43070</v>
      </c>
      <c r="B56">
        <v>7</v>
      </c>
      <c r="C56">
        <v>2</v>
      </c>
      <c r="D56">
        <v>3</v>
      </c>
      <c r="E56">
        <f t="shared" si="0"/>
        <v>6</v>
      </c>
      <c r="F56" s="5">
        <f t="shared" si="1"/>
        <v>-1</v>
      </c>
      <c r="G56" s="3">
        <f t="shared" si="2"/>
        <v>0.46153846153846156</v>
      </c>
      <c r="H56" s="3">
        <f>(D45+D46+D47+D48+D49+D50+D51+D52+D53+D54+D55+D56)/(($B$45+E56)/2)</f>
        <v>0.7142857142857143</v>
      </c>
      <c r="I56" s="3">
        <f>(D51+D52+D53+D54+D55+D56)/(($B$51+E56)/2)</f>
        <v>0.7142857142857143</v>
      </c>
      <c r="J56" s="3">
        <f t="shared" si="5"/>
        <v>0.7142857142857143</v>
      </c>
      <c r="K56" s="3">
        <f t="shared" si="4"/>
        <v>0.7142857142857143</v>
      </c>
      <c r="L56">
        <v>3</v>
      </c>
      <c r="P56" s="6"/>
    </row>
    <row r="57" spans="1:16" ht="12.75">
      <c r="A57" s="2">
        <v>43101</v>
      </c>
      <c r="B57">
        <v>6</v>
      </c>
      <c r="C57">
        <v>3</v>
      </c>
      <c r="D57">
        <v>1</v>
      </c>
      <c r="E57">
        <f t="shared" si="0"/>
        <v>8</v>
      </c>
      <c r="F57" s="5">
        <f t="shared" si="1"/>
        <v>2</v>
      </c>
      <c r="G57" s="3">
        <f t="shared" si="2"/>
        <v>0.14285714285714285</v>
      </c>
      <c r="H57" s="3">
        <f>(D57)/(($B$57+E57)/2)</f>
        <v>0.14285714285714285</v>
      </c>
      <c r="I57" s="3">
        <f>(D51+D52+D53+D54+D55+D56+D57)/(($B$51+E57)/2)</f>
        <v>0.75</v>
      </c>
      <c r="J57" s="3">
        <f t="shared" si="5"/>
        <v>0.75</v>
      </c>
      <c r="K57" s="3">
        <f t="shared" si="4"/>
        <v>0.75</v>
      </c>
      <c r="L57">
        <v>1</v>
      </c>
      <c r="P57" s="6"/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0.3333333333333333</v>
      </c>
      <c r="I58" s="3">
        <f>(D51+D52+D53+D54+D55+D56+D57+D58)/(($B$51+E58)/2)</f>
        <v>1.5</v>
      </c>
      <c r="J58" s="3">
        <f t="shared" si="5"/>
        <v>1.5</v>
      </c>
      <c r="K58" s="3">
        <f t="shared" si="4"/>
        <v>1.5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0.3333333333333333</v>
      </c>
      <c r="I59" s="3">
        <f>(D51+D52+D53+D54+D55+D56+D57+D58+D59)/(($B$51+E59)/2)</f>
        <v>1.5</v>
      </c>
      <c r="J59" s="3">
        <f t="shared" si="5"/>
        <v>1.5</v>
      </c>
      <c r="K59" s="3">
        <f t="shared" si="4"/>
        <v>1.5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0.3333333333333333</v>
      </c>
      <c r="I60" s="3">
        <f>(D51+D52+D53+D54+D55+D56+D57+D58+D59+D60)/(($B$51+E60)/2)</f>
        <v>1.5</v>
      </c>
      <c r="J60" s="3">
        <f t="shared" si="5"/>
        <v>1.5</v>
      </c>
      <c r="K60" s="3">
        <f t="shared" si="4"/>
        <v>1.5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0.3333333333333333</v>
      </c>
      <c r="I61" s="3">
        <f>(D51+D52+D53+D54+D55+D56+D57+D58+D59+D60+D61)/(($B$51+E61)/2)</f>
        <v>1.5</v>
      </c>
      <c r="J61" s="3">
        <f t="shared" si="5"/>
        <v>1.5</v>
      </c>
      <c r="K61" s="3">
        <f t="shared" si="4"/>
        <v>1.5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0.3333333333333333</v>
      </c>
      <c r="I62" s="3">
        <f>(D51+D52+D53+D54+D55+D56+D57+D58+D59+D60+D61+D62)/(($B$51+E62)/2)</f>
        <v>1.5</v>
      </c>
      <c r="J62" s="3">
        <f t="shared" si="5"/>
        <v>1.5</v>
      </c>
      <c r="K62" s="3">
        <f t="shared" si="4"/>
        <v>1.5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0.3333333333333333</v>
      </c>
      <c r="I63" s="3" t="e">
        <f>(D63)/(($B$63+E63)/2)</f>
        <v>#DIV/0!</v>
      </c>
      <c r="J63" s="3">
        <f t="shared" si="5"/>
        <v>1.5</v>
      </c>
      <c r="K63" s="3">
        <f t="shared" si="4"/>
        <v>1.5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0.3333333333333333</v>
      </c>
      <c r="I64" s="3" t="e">
        <f>(D63+D64)/(($B$63+E64)/2)</f>
        <v>#DIV/0!</v>
      </c>
      <c r="J64" s="3">
        <f t="shared" si="5"/>
        <v>1.5</v>
      </c>
      <c r="K64" s="3">
        <f t="shared" si="4"/>
        <v>1.5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0.3333333333333333</v>
      </c>
      <c r="I65" s="3" t="e">
        <f>(D63+D64+D65)/(($B$63+E65)/2)</f>
        <v>#DIV/0!</v>
      </c>
      <c r="J65" s="3">
        <f t="shared" si="5"/>
        <v>1.5</v>
      </c>
      <c r="K65" s="3">
        <f t="shared" si="4"/>
        <v>1.5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0.3333333333333333</v>
      </c>
      <c r="I66" s="3" t="e">
        <f>(D63+D64+D65+D66)/(($B$63+E66)/2)</f>
        <v>#DIV/0!</v>
      </c>
      <c r="J66" s="3">
        <f t="shared" si="5"/>
        <v>1.5</v>
      </c>
      <c r="K66" s="3">
        <f t="shared" si="4"/>
        <v>1.5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0.3333333333333333</v>
      </c>
      <c r="I67" s="3" t="e">
        <f>(D63+D64+D65+D66+D67)/(($B$63+E67)/2)</f>
        <v>#DIV/0!</v>
      </c>
      <c r="J67" s="3">
        <f t="shared" si="5"/>
        <v>1.1428571428571428</v>
      </c>
      <c r="K67" s="3">
        <f t="shared" si="4"/>
        <v>1.1428571428571428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0.3333333333333333</v>
      </c>
      <c r="I68" s="3" t="e">
        <f>(D63+D64+D65+D66+D67+D68)/(($B$63+E68)/2)</f>
        <v>#DIV/0!</v>
      </c>
      <c r="J68" s="3">
        <f t="shared" si="5"/>
        <v>0.3333333333333333</v>
      </c>
      <c r="K68" s="3">
        <f t="shared" si="4"/>
        <v>0.3333333333333333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J57" sqref="J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0.0625</v>
      </c>
      <c r="I58" s="3">
        <f>(D51+D52+D53+D54+D55+D56+D57+D58)/(($B$51+E58)/2)</f>
        <v>0.1875</v>
      </c>
      <c r="J58" s="3">
        <f t="shared" si="5"/>
        <v>0.4</v>
      </c>
      <c r="K58" s="3">
        <f t="shared" si="4"/>
        <v>0.4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0.0625</v>
      </c>
      <c r="I59" s="3">
        <f>(D51+D52+D53+D54+D55+D56+D57+D58+D59)/(($B$51+E59)/2)</f>
        <v>0.1875</v>
      </c>
      <c r="J59" s="3">
        <f t="shared" si="5"/>
        <v>0.4</v>
      </c>
      <c r="K59" s="3">
        <f t="shared" si="4"/>
        <v>0.4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0.0625</v>
      </c>
      <c r="I60" s="3">
        <f>(D51+D52+D53+D54+D55+D56+D57+D58+D59+D60)/(($B$51+E60)/2)</f>
        <v>0.1875</v>
      </c>
      <c r="J60" s="3">
        <f t="shared" si="5"/>
        <v>0.29411764705882354</v>
      </c>
      <c r="K60" s="3">
        <f t="shared" si="4"/>
        <v>0.29411764705882354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0.0625</v>
      </c>
      <c r="I61" s="3">
        <f>(D51+D52+D53+D54+D55+D56+D57+D58+D59+D60+D61)/(($B$51+E61)/2)</f>
        <v>0.1875</v>
      </c>
      <c r="J61" s="3">
        <f t="shared" si="5"/>
        <v>0.24242424242424243</v>
      </c>
      <c r="K61" s="3">
        <f t="shared" si="4"/>
        <v>0.24242424242424243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0.0625</v>
      </c>
      <c r="I62" s="3">
        <f>(D51+D52+D53+D54+D55+D56+D57+D58+D59+D60+D61+D62)/(($B$51+E62)/2)</f>
        <v>0.1875</v>
      </c>
      <c r="J62" s="3">
        <f t="shared" si="5"/>
        <v>0.1875</v>
      </c>
      <c r="K62" s="3">
        <f t="shared" si="4"/>
        <v>0.1875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0.0625</v>
      </c>
      <c r="I63" s="3" t="e">
        <f>(D63)/(($B$63+E63)/2)</f>
        <v>#DIV/0!</v>
      </c>
      <c r="J63" s="3">
        <f t="shared" si="5"/>
        <v>0.18181818181818182</v>
      </c>
      <c r="K63" s="3">
        <f t="shared" si="4"/>
        <v>0.18181818181818182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0.0625</v>
      </c>
      <c r="I64" s="3" t="e">
        <f>(D63+D64)/(($B$63+E64)/2)</f>
        <v>#DIV/0!</v>
      </c>
      <c r="J64" s="3">
        <f t="shared" si="5"/>
        <v>0.18181818181818182</v>
      </c>
      <c r="K64" s="3">
        <f t="shared" si="4"/>
        <v>0.18181818181818182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0.0625</v>
      </c>
      <c r="I65" s="3" t="e">
        <f>(D63+D64+D65)/(($B$63+E65)/2)</f>
        <v>#DIV/0!</v>
      </c>
      <c r="J65" s="3">
        <f t="shared" si="5"/>
        <v>0.18181818181818182</v>
      </c>
      <c r="K65" s="3">
        <f t="shared" si="4"/>
        <v>0.18181818181818182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0.0625</v>
      </c>
      <c r="I66" s="3" t="e">
        <f>(D63+D64+D65+D66)/(($B$63+E66)/2)</f>
        <v>#DIV/0!</v>
      </c>
      <c r="J66" s="3">
        <f t="shared" si="5"/>
        <v>0.125</v>
      </c>
      <c r="K66" s="3">
        <f t="shared" si="4"/>
        <v>0.125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0.0625</v>
      </c>
      <c r="I67" s="3" t="e">
        <f>(D63+D64+D65+D66+D67)/(($B$63+E67)/2)</f>
        <v>#DIV/0!</v>
      </c>
      <c r="J67" s="3">
        <f t="shared" si="5"/>
        <v>0.12121212121212122</v>
      </c>
      <c r="K67" s="3">
        <f t="shared" si="4"/>
        <v>0.12121212121212122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0.0625</v>
      </c>
      <c r="I68" s="3" t="e">
        <f>(D63+D64+D65+D66+D67+D68)/(($B$63+E68)/2)</f>
        <v>#DIV/0!</v>
      </c>
      <c r="J68" s="3">
        <f t="shared" si="5"/>
        <v>0.0625</v>
      </c>
      <c r="K68" s="3">
        <f t="shared" si="4"/>
        <v>0.0625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35">
      <selection activeCell="A57" sqref="A57:IV5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</v>
      </c>
      <c r="K66" s="3">
        <f t="shared" si="4"/>
        <v>0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</v>
      </c>
      <c r="K67" s="3">
        <f t="shared" si="4"/>
        <v>0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2018-02-26T13:49:53Z</dcterms:modified>
  <cp:category/>
  <cp:version/>
  <cp:contentType/>
  <cp:contentStatus/>
</cp:coreProperties>
</file>