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tabRatio="703" activeTab="0"/>
  </bookViews>
  <sheets>
    <sheet name="CHS CM" sheetId="1" r:id="rId1"/>
    <sheet name="CHS CM Supv" sheetId="2" r:id="rId2"/>
    <sheet name="Devereux CM" sheetId="3" r:id="rId3"/>
    <sheet name="Devereux CM Supv" sheetId="4" r:id="rId4"/>
    <sheet name="Gulf Coast CM" sheetId="5" r:id="rId5"/>
    <sheet name="Gulf Coast CM Supv" sheetId="6" r:id="rId6"/>
    <sheet name="One Hope CM" sheetId="7" r:id="rId7"/>
    <sheet name="One Hope CM Supv" sheetId="8" r:id="rId8"/>
  </sheets>
  <definedNames>
    <definedName name="_xlnm.Print_Area" localSheetId="0">'CHS CM'!$A$1:$O$87</definedName>
  </definedNames>
  <calcPr fullCalcOnLoad="1"/>
</workbook>
</file>

<file path=xl/sharedStrings.xml><?xml version="1.0" encoding="utf-8"?>
<sst xmlns="http://schemas.openxmlformats.org/spreadsheetml/2006/main" count="112" uniqueCount="14">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</sst>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SheetLayoutView="85" workbookViewId="0" topLeftCell="A1">
      <selection activeCell="O26" sqref="O2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1" ht="12.75">
      <c r="A48" s="2">
        <v>42826</v>
      </c>
      <c r="E48">
        <f t="shared" si="6"/>
        <v>0</v>
      </c>
      <c r="F48" s="5">
        <f t="shared" si="7"/>
        <v>0</v>
      </c>
      <c r="G48" s="3" t="e">
        <f t="shared" si="8"/>
        <v>#DIV/0!</v>
      </c>
      <c r="H48" s="3">
        <f>(D45+D46+D47+D48)/(($B$45+E48)/2)</f>
        <v>0.3225806451612903</v>
      </c>
      <c r="I48" s="3">
        <f>(D39+D40+D41+D42+D43+D44+D45+D46+D47+D48)/(($B$39+E48)/2)</f>
        <v>0.9411764705882353</v>
      </c>
      <c r="J48" s="3">
        <f t="shared" si="9"/>
        <v>1.5333333333333334</v>
      </c>
      <c r="K48" s="3">
        <f t="shared" si="5"/>
        <v>1.2666666666666666</v>
      </c>
    </row>
    <row r="49" spans="1:11" ht="12.75">
      <c r="A49" s="2">
        <v>42856</v>
      </c>
      <c r="E49">
        <f t="shared" si="6"/>
        <v>0</v>
      </c>
      <c r="F49" s="5">
        <f t="shared" si="7"/>
        <v>0</v>
      </c>
      <c r="G49" s="3" t="e">
        <f t="shared" si="8"/>
        <v>#DIV/0!</v>
      </c>
      <c r="H49" s="3">
        <f>(D45+D46+D47+D48+D49)/(($B$45+E49)/2)</f>
        <v>0.3225806451612903</v>
      </c>
      <c r="I49" s="3">
        <f>(D39+D40+D41+D42+D43+D44+D45+D46+D47+D48+D49)/(($B$39+E49)/2)</f>
        <v>0.9411764705882353</v>
      </c>
      <c r="J49" s="3">
        <f t="shared" si="9"/>
        <v>1.2727272727272727</v>
      </c>
      <c r="K49" s="3">
        <f t="shared" si="5"/>
        <v>1.0909090909090908</v>
      </c>
    </row>
    <row r="50" spans="1:11" ht="12.75">
      <c r="A50" s="2">
        <v>42887</v>
      </c>
      <c r="E50">
        <f t="shared" si="6"/>
        <v>0</v>
      </c>
      <c r="F50" s="5">
        <f t="shared" si="7"/>
        <v>0</v>
      </c>
      <c r="G50" s="3" t="e">
        <f t="shared" si="8"/>
        <v>#DIV/0!</v>
      </c>
      <c r="H50" s="3">
        <f>(D45+D46+D47+D48+D49+D50)/(($B$45+E50)/2)</f>
        <v>0.3225806451612903</v>
      </c>
      <c r="I50" s="3">
        <f>(D39+D40+D41+D42+D43+D44+D45+D46+D47+D48+D49+D50)/(($B$39+E50)/2)</f>
        <v>0.9411764705882353</v>
      </c>
      <c r="J50" s="3">
        <f t="shared" si="9"/>
        <v>0.9411764705882353</v>
      </c>
      <c r="K50" s="3">
        <f t="shared" si="5"/>
        <v>0.8235294117647058</v>
      </c>
    </row>
    <row r="51" spans="1:11" ht="12.75">
      <c r="A51" s="2">
        <v>42917</v>
      </c>
      <c r="E51">
        <f t="shared" si="6"/>
        <v>0</v>
      </c>
      <c r="F51" s="5">
        <f t="shared" si="7"/>
        <v>0</v>
      </c>
      <c r="G51" s="3" t="e">
        <f t="shared" si="8"/>
        <v>#DIV/0!</v>
      </c>
      <c r="H51" s="3">
        <f>(D45+D46+D47+D48+D49+D50+D51)/(($B$45+E51)/2)</f>
        <v>0.3225806451612903</v>
      </c>
      <c r="I51" s="3" t="e">
        <f>D51/(($B$51+E51)/2)</f>
        <v>#DIV/0!</v>
      </c>
      <c r="J51" s="3">
        <f t="shared" si="9"/>
        <v>0.7777777777777778</v>
      </c>
      <c r="K51" s="3">
        <f aca="true" t="shared" si="10" ref="K51:K56">((L40-O40)+(L41-O41)+(L42-O42)+(L43-O43)+(L44-O44)+(L45-O45)+(L46-O46)+(L47-O47)+(L48-O48)+(L49-O49)+(L50-O50)+(L51-O51))/((B40+E51)/2)</f>
        <v>0.6666666666666666</v>
      </c>
    </row>
    <row r="52" spans="1:11" ht="12.75">
      <c r="A52" s="2">
        <v>42948</v>
      </c>
      <c r="E52">
        <f t="shared" si="6"/>
        <v>0</v>
      </c>
      <c r="F52" s="5">
        <f t="shared" si="7"/>
        <v>0</v>
      </c>
      <c r="G52" s="3" t="e">
        <f t="shared" si="8"/>
        <v>#DIV/0!</v>
      </c>
      <c r="H52" s="3">
        <f>(D45+D46+D47+D48+D49+D50+D51+D52)/(($B$45+E52)/2)</f>
        <v>0.3225806451612903</v>
      </c>
      <c r="I52" s="3" t="e">
        <f>(D51+D52)/(($B$51+E52)/2)</f>
        <v>#DIV/0!</v>
      </c>
      <c r="J52" s="3">
        <f t="shared" si="9"/>
        <v>0.7027027027027027</v>
      </c>
      <c r="K52" s="3">
        <f t="shared" si="10"/>
        <v>0.5945945945945946</v>
      </c>
    </row>
    <row r="53" spans="1:11" ht="12.75">
      <c r="A53" s="2">
        <v>42979</v>
      </c>
      <c r="E53">
        <f t="shared" si="6"/>
        <v>0</v>
      </c>
      <c r="F53" s="5">
        <f t="shared" si="7"/>
        <v>0</v>
      </c>
      <c r="G53" s="3" t="e">
        <f t="shared" si="8"/>
        <v>#DIV/0!</v>
      </c>
      <c r="H53" s="3">
        <f>(D45+D46+D47+D48+D49+D50+D51+D52+D53)/(($B$45+E53)/2)</f>
        <v>0.3225806451612903</v>
      </c>
      <c r="I53" s="3" t="e">
        <f>(D51+D52+D53)/(($B$51+E53)/2)</f>
        <v>#DIV/0!</v>
      </c>
      <c r="J53" s="3">
        <f t="shared" si="9"/>
        <v>0.5882352941176471</v>
      </c>
      <c r="K53" s="3">
        <f t="shared" si="10"/>
        <v>0.47058823529411764</v>
      </c>
    </row>
    <row r="54" spans="1:11" ht="12.75">
      <c r="A54" s="2">
        <v>43009</v>
      </c>
      <c r="E54">
        <f t="shared" si="6"/>
        <v>0</v>
      </c>
      <c r="F54" s="5">
        <f t="shared" si="7"/>
        <v>0</v>
      </c>
      <c r="G54" s="3" t="e">
        <f t="shared" si="8"/>
        <v>#DIV/0!</v>
      </c>
      <c r="H54" s="3">
        <f>(D45+D46+D47+D48+D49+D50+D51+D52+D53+D54)/(($B$45+E54)/2)</f>
        <v>0.3225806451612903</v>
      </c>
      <c r="I54" s="3" t="e">
        <f>(D51+D52+D53+D54)/(($B$51+E54)/2)</f>
        <v>#DIV/0!</v>
      </c>
      <c r="J54" s="3">
        <f aca="true" t="shared" si="11" ref="J54:J68">(D43+D44+D45+D46+D47+D48+D49+D50+D51+D52+D53+D54)/((B43+E54)/2)</f>
        <v>0.5142857142857142</v>
      </c>
      <c r="K54" s="3">
        <f t="shared" si="10"/>
        <v>0.4</v>
      </c>
    </row>
    <row r="55" spans="1:11" ht="12.75">
      <c r="A55" s="2">
        <v>43040</v>
      </c>
      <c r="E55">
        <f t="shared" si="6"/>
        <v>0</v>
      </c>
      <c r="F55" s="5">
        <f t="shared" si="7"/>
        <v>0</v>
      </c>
      <c r="G55" s="3" t="e">
        <f t="shared" si="8"/>
        <v>#DIV/0!</v>
      </c>
      <c r="H55" s="3">
        <f>(D45+D46+D47+D48+D49+D50+D51+D52+D53+D54+D55)/(($B$45+E55)/2)</f>
        <v>0.3225806451612903</v>
      </c>
      <c r="I55" s="3" t="e">
        <f>(D51+D52+D53+D54+D55)/(($B$51+E55)/2)</f>
        <v>#DIV/0!</v>
      </c>
      <c r="J55" s="3">
        <f t="shared" si="11"/>
        <v>0.375</v>
      </c>
      <c r="K55" s="3">
        <f t="shared" si="10"/>
        <v>0.375</v>
      </c>
    </row>
    <row r="56" spans="1:11" ht="12.75">
      <c r="A56" s="2">
        <v>43070</v>
      </c>
      <c r="E56">
        <f t="shared" si="6"/>
        <v>0</v>
      </c>
      <c r="F56" s="5">
        <f t="shared" si="7"/>
        <v>0</v>
      </c>
      <c r="G56" s="3" t="e">
        <f t="shared" si="8"/>
        <v>#DIV/0!</v>
      </c>
      <c r="H56" s="3">
        <f>(D45+D46+D47+D48+D49+D50+D51+D52+D53+D54+D55+D56)/(($B$45+E56)/2)</f>
        <v>0.3225806451612903</v>
      </c>
      <c r="I56" s="3" t="e">
        <f>(D51+D52+D53+D54+D55+D56)/(($B$51+E56)/2)</f>
        <v>#DIV/0!</v>
      </c>
      <c r="J56" s="3">
        <f t="shared" si="11"/>
        <v>0.3225806451612903</v>
      </c>
      <c r="K56" s="3">
        <f t="shared" si="10"/>
        <v>0.3225806451612903</v>
      </c>
    </row>
    <row r="57" spans="1:11" ht="12.75">
      <c r="A57" s="2">
        <v>43101</v>
      </c>
      <c r="E57">
        <f t="shared" si="6"/>
        <v>0</v>
      </c>
      <c r="F57" s="5">
        <f t="shared" si="7"/>
        <v>0</v>
      </c>
      <c r="G57" s="3" t="e">
        <f t="shared" si="8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>
        <f t="shared" si="11"/>
        <v>0.2857142857142857</v>
      </c>
      <c r="K57" s="3">
        <f aca="true" t="shared" si="12" ref="K57:K68">((L46-O46)+(L47-O47)+(L48-O48)+(L49-O49)+(L50-O50)+(L51-O51)+(L52-O52)+(L53-O53)+(L54-O54)+(L55-O55)+(L56-O56)+(L57-O57))/((B46+E57)/2)</f>
        <v>0.2857142857142857</v>
      </c>
    </row>
    <row r="58" spans="1:11" ht="12.75">
      <c r="A58" s="2">
        <v>43132</v>
      </c>
      <c r="E58">
        <f t="shared" si="6"/>
        <v>0</v>
      </c>
      <c r="F58" s="5">
        <f t="shared" si="7"/>
        <v>0</v>
      </c>
      <c r="G58" s="3" t="e">
        <f t="shared" si="8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>
        <f t="shared" si="11"/>
        <v>0.23529411764705882</v>
      </c>
      <c r="K58" s="3">
        <f t="shared" si="12"/>
        <v>0.23529411764705882</v>
      </c>
    </row>
    <row r="59" spans="1:11" ht="12.75">
      <c r="A59" s="2">
        <v>43160</v>
      </c>
      <c r="E59">
        <f t="shared" si="6"/>
        <v>0</v>
      </c>
      <c r="F59" s="5">
        <f t="shared" si="7"/>
        <v>0</v>
      </c>
      <c r="G59" s="3" t="e">
        <f t="shared" si="8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11"/>
        <v>#DIV/0!</v>
      </c>
      <c r="K59" s="3" t="e">
        <f t="shared" si="12"/>
        <v>#DIV/0!</v>
      </c>
    </row>
    <row r="60" spans="1:11" ht="12.75">
      <c r="A60" s="2">
        <v>43191</v>
      </c>
      <c r="E60">
        <f t="shared" si="6"/>
        <v>0</v>
      </c>
      <c r="F60" s="5">
        <f t="shared" si="7"/>
        <v>0</v>
      </c>
      <c r="G60" s="3" t="e">
        <f t="shared" si="8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11"/>
        <v>#DIV/0!</v>
      </c>
      <c r="K60" s="3" t="e">
        <f t="shared" si="12"/>
        <v>#DIV/0!</v>
      </c>
    </row>
    <row r="61" spans="1:11" ht="12.75">
      <c r="A61" s="2">
        <v>43221</v>
      </c>
      <c r="E61">
        <f t="shared" si="6"/>
        <v>0</v>
      </c>
      <c r="F61" s="5">
        <f t="shared" si="7"/>
        <v>0</v>
      </c>
      <c r="G61" s="3" t="e">
        <f t="shared" si="8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11"/>
        <v>#DIV/0!</v>
      </c>
      <c r="K61" s="3" t="e">
        <f t="shared" si="12"/>
        <v>#DIV/0!</v>
      </c>
    </row>
    <row r="62" spans="1:11" ht="12.75">
      <c r="A62" s="2">
        <v>43252</v>
      </c>
      <c r="E62">
        <f t="shared" si="6"/>
        <v>0</v>
      </c>
      <c r="F62" s="5">
        <f t="shared" si="7"/>
        <v>0</v>
      </c>
      <c r="G62" s="3" t="e">
        <f t="shared" si="8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11"/>
        <v>#DIV/0!</v>
      </c>
      <c r="K62" s="3" t="e">
        <f t="shared" si="12"/>
        <v>#DIV/0!</v>
      </c>
    </row>
    <row r="63" spans="1:11" ht="12.75">
      <c r="A63" s="2">
        <v>43282</v>
      </c>
      <c r="E63">
        <f t="shared" si="6"/>
        <v>0</v>
      </c>
      <c r="F63" s="5">
        <f t="shared" si="7"/>
        <v>0</v>
      </c>
      <c r="G63" s="3" t="e">
        <f t="shared" si="8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11"/>
        <v>#DIV/0!</v>
      </c>
      <c r="K63" s="3" t="e">
        <f t="shared" si="12"/>
        <v>#DIV/0!</v>
      </c>
    </row>
    <row r="64" spans="1:11" ht="12.75">
      <c r="A64" s="2">
        <v>43313</v>
      </c>
      <c r="E64">
        <f t="shared" si="6"/>
        <v>0</v>
      </c>
      <c r="F64" s="5">
        <f t="shared" si="7"/>
        <v>0</v>
      </c>
      <c r="G64" s="3" t="e">
        <f t="shared" si="8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11"/>
        <v>#DIV/0!</v>
      </c>
      <c r="K64" s="3" t="e">
        <f t="shared" si="12"/>
        <v>#DIV/0!</v>
      </c>
    </row>
    <row r="65" spans="1:11" ht="12.75">
      <c r="A65" s="2">
        <v>43344</v>
      </c>
      <c r="E65">
        <f t="shared" si="6"/>
        <v>0</v>
      </c>
      <c r="F65" s="5">
        <f t="shared" si="7"/>
        <v>0</v>
      </c>
      <c r="G65" s="3" t="e">
        <f t="shared" si="8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11"/>
        <v>#DIV/0!</v>
      </c>
      <c r="K65" s="3" t="e">
        <f t="shared" si="12"/>
        <v>#DIV/0!</v>
      </c>
    </row>
    <row r="66" spans="1:11" ht="12.75">
      <c r="A66" s="2">
        <v>43374</v>
      </c>
      <c r="E66">
        <f t="shared" si="6"/>
        <v>0</v>
      </c>
      <c r="F66" s="5">
        <f t="shared" si="7"/>
        <v>0</v>
      </c>
      <c r="G66" s="3" t="e">
        <f t="shared" si="8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11"/>
        <v>#DIV/0!</v>
      </c>
      <c r="K66" s="3" t="e">
        <f t="shared" si="12"/>
        <v>#DIV/0!</v>
      </c>
    </row>
    <row r="67" spans="1:11" ht="12.75">
      <c r="A67" s="2">
        <v>43405</v>
      </c>
      <c r="E67">
        <f t="shared" si="6"/>
        <v>0</v>
      </c>
      <c r="F67" s="5">
        <f t="shared" si="7"/>
        <v>0</v>
      </c>
      <c r="G67" s="3" t="e">
        <f t="shared" si="8"/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11"/>
        <v>#DIV/0!</v>
      </c>
      <c r="K67" s="3" t="e">
        <f t="shared" si="12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11"/>
        <v>#DIV/0!</v>
      </c>
      <c r="K68" s="3" t="e">
        <f t="shared" si="12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aca="true" t="shared" si="13" ref="J69:J74">(D58+D59+D60+D61+D62+D63+D64+D65+D66+D67+D68+D69)/((B58+E69)/2)</f>
        <v>#DIV/0!</v>
      </c>
      <c r="K69" s="3" t="e">
        <f aca="true" t="shared" si="14" ref="K69:K74">((L58-O58)+(L59-O59)+(L60-O60)+(L61-O61)+(L62-O62)+(L63-O63)+(L64-O64)+(L65-O65)+(L66-O66)+(L67-O67)+(L68-O68)+(L69-O69))/((B58+E69)/2)</f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13"/>
        <v>#DIV/0!</v>
      </c>
      <c r="K70" s="3" t="e">
        <f t="shared" si="1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13"/>
        <v>#DIV/0!</v>
      </c>
      <c r="K71" s="3" t="e">
        <f t="shared" si="1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13"/>
        <v>#DIV/0!</v>
      </c>
      <c r="K72" s="3" t="e">
        <f t="shared" si="1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13"/>
        <v>#DIV/0!</v>
      </c>
      <c r="K73" s="3" t="e">
        <f t="shared" si="1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13"/>
        <v>#DIV/0!</v>
      </c>
      <c r="K74" s="3" t="e">
        <f t="shared" si="1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aca="true" t="shared" si="15" ref="J75:J80">(D64+D65+D66+D67+D68+D69+D70+D71+D72+D73+D74+D75)/((B64+E75)/2)</f>
        <v>#DIV/0!</v>
      </c>
      <c r="K75" s="3" t="e">
        <f aca="true" t="shared" si="16" ref="K75:K80">((L64-O64)+(L65-O65)+(L66-O66)+(L67-O67)+(L68-O68)+(L69-O69)+(L70-O70)+(L71-O71)+(L72-O72)+(L73-O73)+(L74-O74)+(L75-O75))/((B64+E75)/2)</f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15"/>
        <v>#DIV/0!</v>
      </c>
      <c r="K76" s="3" t="e">
        <f t="shared" si="16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15"/>
        <v>#DIV/0!</v>
      </c>
      <c r="K77" s="3" t="e">
        <f t="shared" si="16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15"/>
        <v>#DIV/0!</v>
      </c>
      <c r="K78" s="3" t="e">
        <f t="shared" si="16"/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15"/>
        <v>#DIV/0!</v>
      </c>
      <c r="K79" s="3" t="e">
        <f t="shared" si="16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15"/>
        <v>#DIV/0!</v>
      </c>
      <c r="K80" s="3" t="e">
        <f t="shared" si="16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aca="true" t="shared" si="17" ref="J81:J86">(D70+D71+D72+D73+D74+D75+D76+D77+D78+D79+D80+D81)/((B70+E81)/2)</f>
        <v>#DIV/0!</v>
      </c>
      <c r="K81" s="3" t="e">
        <f aca="true" t="shared" si="18" ref="K81:K86">((L70-O70)+(L71-O71)+(L72-O72)+(L73-O73)+(L74-O74)+(L75-O75)+(L76-O76)+(L77-O77)+(L78-O78)+(L79-O79)+(L80-O80)+(L81-O81))/((B70+E81)/2)</f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17"/>
        <v>#DIV/0!</v>
      </c>
      <c r="K82" s="3" t="e">
        <f t="shared" si="18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17"/>
        <v>#DIV/0!</v>
      </c>
      <c r="K83" s="3" t="e">
        <f t="shared" si="18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17"/>
        <v>#DIV/0!</v>
      </c>
      <c r="K84" s="3" t="e">
        <f t="shared" si="18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17"/>
        <v>#DIV/0!</v>
      </c>
      <c r="K85" s="3" t="e">
        <f t="shared" si="18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17"/>
        <v>#DIV/0!</v>
      </c>
      <c r="K86" s="3" t="e">
        <f t="shared" si="18"/>
        <v>#DIV/0!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P1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1" ht="12.75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>
        <f>(D45+D46+D47+D48)/(($B$45+E48)/2)</f>
        <v>0</v>
      </c>
      <c r="I48" s="3">
        <f>(D39+D40+D41+D42+D43+D44+D45+D46+D47+D48)/(($B$39+E48)/2)</f>
        <v>0.2857142857142857</v>
      </c>
      <c r="J48" s="3">
        <f t="shared" si="5"/>
        <v>0.5</v>
      </c>
      <c r="K48" s="3">
        <f t="shared" si="4"/>
        <v>0.5</v>
      </c>
    </row>
    <row r="49" spans="1:11" ht="12.75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</v>
      </c>
      <c r="I49" s="3">
        <f>(D39+D40+D41+D42+D43+D44+D45+D46+D47+D48+D49)/(($B$39+E49)/2)</f>
        <v>0.2857142857142857</v>
      </c>
      <c r="J49" s="3">
        <f t="shared" si="5"/>
        <v>0.2857142857142857</v>
      </c>
      <c r="K49" s="3">
        <f t="shared" si="4"/>
        <v>0.2857142857142857</v>
      </c>
    </row>
    <row r="50" spans="1:11" ht="12.75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</v>
      </c>
      <c r="I50" s="3">
        <f>(D39+D40+D41+D42+D43+D44+D45+D46+D47+D48+D49+D50)/(($B$39+E50)/2)</f>
        <v>0.2857142857142857</v>
      </c>
      <c r="J50" s="3">
        <f t="shared" si="5"/>
        <v>0.2857142857142857</v>
      </c>
      <c r="K50" s="3">
        <f t="shared" si="4"/>
        <v>0.2857142857142857</v>
      </c>
    </row>
    <row r="51" spans="1:11" ht="12.75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</v>
      </c>
      <c r="I51" s="3" t="e">
        <f>D51/(($B$51+E51)/2)</f>
        <v>#DIV/0!</v>
      </c>
      <c r="J51" s="3">
        <f t="shared" si="5"/>
        <v>0.2857142857142857</v>
      </c>
      <c r="K51" s="3">
        <f t="shared" si="4"/>
        <v>0.2857142857142857</v>
      </c>
    </row>
    <row r="52" spans="1:11" ht="12.75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</v>
      </c>
      <c r="I52" s="3" t="e">
        <f>(D51+D52)/(($B$51+E52)/2)</f>
        <v>#DIV/0!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</v>
      </c>
      <c r="I53" s="3" t="e">
        <f>(D51+D52+D53)/(($B$51+E53)/2)</f>
        <v>#DIV/0!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</v>
      </c>
      <c r="I54" s="3" t="e">
        <f>(D51+D52+D53+D54)/(($B$51+E54)/2)</f>
        <v>#DIV/0!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</v>
      </c>
      <c r="I55" s="3" t="e">
        <f>(D51+D52+D53+D54+D55)/(($B$51+E55)/2)</f>
        <v>#DIV/0!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</v>
      </c>
      <c r="I56" s="3" t="e">
        <f>(D51+D52+D53+D54+D55+D56)/(($B$51+E56)/2)</f>
        <v>#DIV/0!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>
        <f t="shared" si="5"/>
        <v>0</v>
      </c>
      <c r="K57" s="3">
        <f t="shared" si="4"/>
        <v>0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>
        <f t="shared" si="5"/>
        <v>0</v>
      </c>
      <c r="K58" s="3">
        <f t="shared" si="4"/>
        <v>0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P1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0.43333333333333335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0.45161290322580644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0.4444444444444444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0.53125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0.5625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0.6666666666666666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0.6557377049180327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0.6461538461538462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0.6229508196721312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0.59375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0.59375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0.5245901639344263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2</v>
      </c>
      <c r="D47">
        <v>1</v>
      </c>
      <c r="E47">
        <f t="shared" si="0"/>
        <v>32</v>
      </c>
      <c r="F47" s="5">
        <f t="shared" si="1"/>
        <v>1</v>
      </c>
      <c r="G47" s="3">
        <f t="shared" si="2"/>
        <v>0.031746031746031744</v>
      </c>
      <c r="H47" s="3">
        <f>(D45+D46+D47)/(($B$45+E47)/2)</f>
        <v>0.09375</v>
      </c>
      <c r="I47" s="3">
        <f>(D39+D40+D41+D42+D43+D44+D45+D46+D47)/(($B$39+E47)/2)</f>
        <v>0.5</v>
      </c>
      <c r="J47" s="3">
        <f t="shared" si="5"/>
        <v>0.7936507936507936</v>
      </c>
      <c r="K47" s="3">
        <f t="shared" si="4"/>
        <v>0.7301587301587301</v>
      </c>
      <c r="L47">
        <v>1</v>
      </c>
      <c r="P47" s="6"/>
    </row>
    <row r="48" spans="1:11" ht="12.75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>
        <f>(D45+D46+D47+D48)/(($B$45+E48)/2)</f>
        <v>0.1875</v>
      </c>
      <c r="I48" s="3">
        <f>(D39+D40+D41+D42+D43+D44+D45+D46+D47+D48)/(($B$39+E48)/2)</f>
        <v>1</v>
      </c>
      <c r="J48" s="3">
        <f t="shared" si="5"/>
        <v>1.4814814814814814</v>
      </c>
      <c r="K48" s="3">
        <f t="shared" si="4"/>
        <v>1.3333333333333333</v>
      </c>
    </row>
    <row r="49" spans="1:11" ht="12.75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0.1875</v>
      </c>
      <c r="I49" s="3">
        <f>(D39+D40+D41+D42+D43+D44+D45+D46+D47+D48+D49)/(($B$39+E49)/2)</f>
        <v>1</v>
      </c>
      <c r="J49" s="3">
        <f t="shared" si="5"/>
        <v>1.1724137931034482</v>
      </c>
      <c r="K49" s="3">
        <f t="shared" si="4"/>
        <v>1.0344827586206897</v>
      </c>
    </row>
    <row r="50" spans="1:11" ht="12.75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0.1875</v>
      </c>
      <c r="I50" s="3">
        <f>(D39+D40+D41+D42+D43+D44+D45+D46+D47+D48+D49+D50)/(($B$39+E50)/2)</f>
        <v>1</v>
      </c>
      <c r="J50" s="3">
        <f t="shared" si="5"/>
        <v>1</v>
      </c>
      <c r="K50" s="3">
        <f t="shared" si="4"/>
        <v>0.875</v>
      </c>
    </row>
    <row r="51" spans="1:11" ht="12.75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0.1875</v>
      </c>
      <c r="I51" s="3" t="e">
        <f>D51/(($B$51+E51)/2)</f>
        <v>#DIV/0!</v>
      </c>
      <c r="J51" s="3">
        <f t="shared" si="5"/>
        <v>0.896551724137931</v>
      </c>
      <c r="K51" s="3">
        <f t="shared" si="4"/>
        <v>0.8275862068965517</v>
      </c>
    </row>
    <row r="52" spans="1:11" ht="12.75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0.1875</v>
      </c>
      <c r="I52" s="3" t="e">
        <f>(D51+D52)/(($B$51+E52)/2)</f>
        <v>#DIV/0!</v>
      </c>
      <c r="J52" s="3">
        <f t="shared" si="5"/>
        <v>0.8275862068965517</v>
      </c>
      <c r="K52" s="3">
        <f t="shared" si="4"/>
        <v>0.7586206896551724</v>
      </c>
    </row>
    <row r="53" spans="1:11" ht="12.75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0.1875</v>
      </c>
      <c r="I53" s="3" t="e">
        <f>(D51+D52+D53)/(($B$51+E53)/2)</f>
        <v>#DIV/0!</v>
      </c>
      <c r="J53" s="3">
        <f t="shared" si="5"/>
        <v>0.6896551724137931</v>
      </c>
      <c r="K53" s="3">
        <f t="shared" si="4"/>
        <v>0.6206896551724138</v>
      </c>
    </row>
    <row r="54" spans="1:11" ht="12.75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0.1875</v>
      </c>
      <c r="I54" s="3" t="e">
        <f>(D51+D52+D53+D54)/(($B$51+E54)/2)</f>
        <v>#DIV/0!</v>
      </c>
      <c r="J54" s="3">
        <f t="shared" si="5"/>
        <v>0.45161290322580644</v>
      </c>
      <c r="K54" s="3">
        <f t="shared" si="4"/>
        <v>0.3870967741935484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0.1875</v>
      </c>
      <c r="I55" s="3" t="e">
        <f>(D51+D52+D53+D54+D55)/(($B$51+E55)/2)</f>
        <v>#DIV/0!</v>
      </c>
      <c r="J55" s="3">
        <f t="shared" si="5"/>
        <v>0.3870967741935484</v>
      </c>
      <c r="K55" s="3">
        <f t="shared" si="4"/>
        <v>0.3225806451612903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0.1875</v>
      </c>
      <c r="I56" s="3" t="e">
        <f>(D51+D52+D53+D54+D55+D56)/(($B$51+E56)/2)</f>
        <v>#DIV/0!</v>
      </c>
      <c r="J56" s="3">
        <f t="shared" si="5"/>
        <v>0.1875</v>
      </c>
      <c r="K56" s="3">
        <f t="shared" si="4"/>
        <v>0.125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>
        <f t="shared" si="5"/>
        <v>0.06451612903225806</v>
      </c>
      <c r="K57" s="3">
        <f t="shared" si="4"/>
        <v>0.06451612903225806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>
        <f t="shared" si="5"/>
        <v>0.06451612903225806</v>
      </c>
      <c r="K58" s="3">
        <f t="shared" si="4"/>
        <v>0.06451612903225806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P1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1" ht="12.75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>
        <f>(D45+D46+D47+D48)/(($B$45+E48)/2)</f>
        <v>0</v>
      </c>
      <c r="I48" s="3">
        <f>(D39+D40+D41+D42+D43+D44+D45+D46+D47+D48)/(($B$39+E48)/2)</f>
        <v>0.25</v>
      </c>
      <c r="J48" s="3">
        <f t="shared" si="5"/>
        <v>0.5714285714285714</v>
      </c>
      <c r="K48" s="3">
        <f t="shared" si="4"/>
        <v>0.5714285714285714</v>
      </c>
    </row>
    <row r="49" spans="1:11" ht="12.75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</v>
      </c>
      <c r="I49" s="3">
        <f>(D39+D40+D41+D42+D43+D44+D45+D46+D47+D48+D49)/(($B$39+E49)/2)</f>
        <v>0.25</v>
      </c>
      <c r="J49" s="3">
        <f t="shared" si="5"/>
        <v>0.2857142857142857</v>
      </c>
      <c r="K49" s="3">
        <f t="shared" si="4"/>
        <v>0.2857142857142857</v>
      </c>
    </row>
    <row r="50" spans="1:11" ht="12.75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</v>
      </c>
      <c r="I51" s="3" t="e">
        <f>D51/(($B$51+E51)/2)</f>
        <v>#DIV/0!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</v>
      </c>
      <c r="I52" s="3" t="e">
        <f>(D51+D52)/(($B$51+E52)/2)</f>
        <v>#DIV/0!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</v>
      </c>
      <c r="I53" s="3" t="e">
        <f>(D51+D52+D53)/(($B$51+E53)/2)</f>
        <v>#DIV/0!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</v>
      </c>
      <c r="I54" s="3" t="e">
        <f>(D51+D52+D53+D54)/(($B$51+E54)/2)</f>
        <v>#DIV/0!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</v>
      </c>
      <c r="I55" s="3" t="e">
        <f>(D51+D52+D53+D54+D55)/(($B$51+E55)/2)</f>
        <v>#DIV/0!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</v>
      </c>
      <c r="I56" s="3" t="e">
        <f>(D51+D52+D53+D54+D55+D56)/(($B$51+E56)/2)</f>
        <v>#DIV/0!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>
        <f t="shared" si="5"/>
        <v>0</v>
      </c>
      <c r="K57" s="3">
        <f t="shared" si="4"/>
        <v>0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>
        <f t="shared" si="5"/>
        <v>0</v>
      </c>
      <c r="K58" s="3">
        <f t="shared" si="4"/>
        <v>0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P1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33</v>
      </c>
      <c r="C3">
        <v>4</v>
      </c>
      <c r="D3">
        <v>2</v>
      </c>
      <c r="E3">
        <f aca="true" t="shared" si="0" ref="E3:E66">B3+C3-D3</f>
        <v>35</v>
      </c>
      <c r="F3" s="5">
        <f aca="true" t="shared" si="1" ref="F3:F66">C3-D3</f>
        <v>2</v>
      </c>
      <c r="G3" s="3">
        <f aca="true" t="shared" si="2" ref="G3:G66">D3/((B3+E3)/2)</f>
        <v>0.058823529411764705</v>
      </c>
      <c r="H3" s="3">
        <f>D3/(($B$3+E3)/2)</f>
        <v>0.058823529411764705</v>
      </c>
      <c r="I3" s="3">
        <f>D3/(($B$3+E3)/2)</f>
        <v>0.058823529411764705</v>
      </c>
      <c r="J3" s="3"/>
      <c r="K3" s="3"/>
    </row>
    <row r="4" spans="1:11" ht="12.75">
      <c r="A4" s="2">
        <v>41487</v>
      </c>
      <c r="B4">
        <v>35</v>
      </c>
      <c r="C4">
        <v>2</v>
      </c>
      <c r="D4">
        <v>2</v>
      </c>
      <c r="E4">
        <f t="shared" si="0"/>
        <v>35</v>
      </c>
      <c r="F4" s="5">
        <f t="shared" si="1"/>
        <v>0</v>
      </c>
      <c r="G4" s="3">
        <f t="shared" si="2"/>
        <v>0.05714285714285714</v>
      </c>
      <c r="H4" s="3">
        <f>(D3+D4)/(($B$3+E4)/2)</f>
        <v>0.11764705882352941</v>
      </c>
      <c r="I4" s="3">
        <f>(D3+D4)/(($B$3+E4)/2)</f>
        <v>0.11764705882352941</v>
      </c>
      <c r="J4" s="3"/>
      <c r="K4" s="3"/>
    </row>
    <row r="5" spans="1:11" ht="12.75">
      <c r="A5" s="2">
        <v>41518</v>
      </c>
      <c r="B5">
        <v>35</v>
      </c>
      <c r="C5">
        <v>2</v>
      </c>
      <c r="D5">
        <v>1</v>
      </c>
      <c r="E5">
        <f t="shared" si="0"/>
        <v>36</v>
      </c>
      <c r="F5" s="5">
        <f t="shared" si="1"/>
        <v>1</v>
      </c>
      <c r="G5" s="3">
        <f t="shared" si="2"/>
        <v>0.028169014084507043</v>
      </c>
      <c r="H5" s="3">
        <f>(D3+D4+D5)/(($B$3+E5)/2)</f>
        <v>0.14492753623188406</v>
      </c>
      <c r="I5" s="3">
        <f>(D3+D4+D5)/(($B$3+E5)/2)</f>
        <v>0.14492753623188406</v>
      </c>
      <c r="J5" s="3"/>
      <c r="K5" s="3"/>
    </row>
    <row r="6" spans="1:11" ht="12.75">
      <c r="A6" s="2">
        <v>41548</v>
      </c>
      <c r="B6">
        <v>36</v>
      </c>
      <c r="C6">
        <v>3</v>
      </c>
      <c r="D6">
        <v>4</v>
      </c>
      <c r="E6">
        <f t="shared" si="0"/>
        <v>35</v>
      </c>
      <c r="F6" s="5">
        <f t="shared" si="1"/>
        <v>-1</v>
      </c>
      <c r="G6" s="3">
        <f t="shared" si="2"/>
        <v>0.11267605633802817</v>
      </c>
      <c r="H6" s="3">
        <f>(D3+D4+D5+D6)/(($B$3+E6)/2)</f>
        <v>0.2647058823529412</v>
      </c>
      <c r="I6" s="3">
        <f>(D3+D4+D5+D6)/(($B$3+E6)/2)</f>
        <v>0.2647058823529412</v>
      </c>
      <c r="J6" s="3"/>
      <c r="K6" s="3"/>
    </row>
    <row r="7" spans="1:11" ht="12.75">
      <c r="A7" s="2">
        <v>41579</v>
      </c>
      <c r="B7">
        <v>35</v>
      </c>
      <c r="C7">
        <v>2</v>
      </c>
      <c r="D7">
        <v>4</v>
      </c>
      <c r="E7">
        <f t="shared" si="0"/>
        <v>33</v>
      </c>
      <c r="F7" s="5">
        <f t="shared" si="1"/>
        <v>-2</v>
      </c>
      <c r="G7" s="3">
        <f t="shared" si="2"/>
        <v>0.11764705882352941</v>
      </c>
      <c r="H7" s="3">
        <f>(D3+D4+D5+D6+D7)/(($B$3+E7)/2)</f>
        <v>0.3939393939393939</v>
      </c>
      <c r="I7" s="3">
        <f>(D3+D4+D5+D6+D7)/(($B$3+E7)/2)</f>
        <v>0.3939393939393939</v>
      </c>
      <c r="J7" s="3"/>
      <c r="K7" s="3"/>
    </row>
    <row r="8" spans="1:11" ht="12.75">
      <c r="A8" s="2">
        <v>41609</v>
      </c>
      <c r="B8">
        <v>33</v>
      </c>
      <c r="C8">
        <v>2</v>
      </c>
      <c r="D8">
        <v>2</v>
      </c>
      <c r="E8">
        <f t="shared" si="0"/>
        <v>33</v>
      </c>
      <c r="F8" s="5">
        <f t="shared" si="1"/>
        <v>0</v>
      </c>
      <c r="G8" s="3">
        <f t="shared" si="2"/>
        <v>0.06060606060606061</v>
      </c>
      <c r="H8" s="3">
        <f>(D3+D4+D5+D6+D7+D8)/(($B$3+E8)/2)</f>
        <v>0.45454545454545453</v>
      </c>
      <c r="I8" s="3">
        <f>(D3+D4+D5+D6+D7+D8)/(($B$3+E8)/2)</f>
        <v>0.45454545454545453</v>
      </c>
      <c r="J8" s="3"/>
      <c r="K8" s="3"/>
    </row>
    <row r="9" spans="1:11" ht="12.75">
      <c r="A9" s="2">
        <v>41640</v>
      </c>
      <c r="B9">
        <v>33</v>
      </c>
      <c r="C9">
        <v>5</v>
      </c>
      <c r="D9">
        <v>1</v>
      </c>
      <c r="E9">
        <f t="shared" si="0"/>
        <v>37</v>
      </c>
      <c r="F9" s="5">
        <f t="shared" si="1"/>
        <v>4</v>
      </c>
      <c r="G9" s="3">
        <f t="shared" si="2"/>
        <v>0.02857142857142857</v>
      </c>
      <c r="H9" s="3">
        <f>D9/(($B$9+E9)/2)</f>
        <v>0.02857142857142857</v>
      </c>
      <c r="I9" s="3">
        <f>(D3+D4+D5+D6+D7+D8+D9)/(($B$3+E9)/2)</f>
        <v>0.45714285714285713</v>
      </c>
      <c r="J9" s="3"/>
      <c r="K9" s="3"/>
    </row>
    <row r="10" spans="1:11" ht="12.75">
      <c r="A10" s="2">
        <v>41671</v>
      </c>
      <c r="B10">
        <v>37</v>
      </c>
      <c r="C10">
        <v>2</v>
      </c>
      <c r="D10">
        <v>3</v>
      </c>
      <c r="E10">
        <f t="shared" si="0"/>
        <v>36</v>
      </c>
      <c r="F10" s="5">
        <f t="shared" si="1"/>
        <v>-1</v>
      </c>
      <c r="G10" s="3">
        <f t="shared" si="2"/>
        <v>0.0821917808219178</v>
      </c>
      <c r="H10" s="3">
        <f>(D9+D10)/(($B$9+E10)/2)</f>
        <v>0.11594202898550725</v>
      </c>
      <c r="I10" s="3">
        <f>(D3+D4+D5+D6+D7+D8+D9+D10)/(($B$3+E10)/2)</f>
        <v>0.5507246376811594</v>
      </c>
      <c r="J10" s="3"/>
      <c r="K10" s="3"/>
    </row>
    <row r="11" spans="1:11" ht="12.75">
      <c r="A11" s="2">
        <v>41699</v>
      </c>
      <c r="B11">
        <v>36</v>
      </c>
      <c r="C11">
        <v>2</v>
      </c>
      <c r="D11">
        <v>2</v>
      </c>
      <c r="E11">
        <f t="shared" si="0"/>
        <v>36</v>
      </c>
      <c r="F11" s="5">
        <f t="shared" si="1"/>
        <v>0</v>
      </c>
      <c r="G11" s="3">
        <f t="shared" si="2"/>
        <v>0.05555555555555555</v>
      </c>
      <c r="H11" s="3">
        <f>(D9+D10+D11)/(($B$9+E11)/2)</f>
        <v>0.17391304347826086</v>
      </c>
      <c r="I11" s="3">
        <f>(D3+D4+D5+D6+D7+D8+D9+D10+D11)/(($B$3+E11)/2)</f>
        <v>0.6086956521739131</v>
      </c>
      <c r="J11" s="3"/>
      <c r="K11" s="3"/>
    </row>
    <row r="12" spans="1:11" ht="12.75">
      <c r="A12" s="2">
        <v>41730</v>
      </c>
      <c r="B12">
        <v>36</v>
      </c>
      <c r="C12">
        <v>2</v>
      </c>
      <c r="D12">
        <v>2</v>
      </c>
      <c r="E12">
        <f t="shared" si="0"/>
        <v>36</v>
      </c>
      <c r="F12" s="5">
        <f t="shared" si="1"/>
        <v>0</v>
      </c>
      <c r="G12" s="3">
        <f t="shared" si="2"/>
        <v>0.05555555555555555</v>
      </c>
      <c r="H12" s="3">
        <f>(D9+D10+D11+D12)/(($B$9+E12)/2)</f>
        <v>0.2318840579710145</v>
      </c>
      <c r="I12" s="3">
        <f>(D3+D4+D5+D6+D7+D8+D9+D10+D11+D12)/(($B$3+E12)/2)</f>
        <v>0.6666666666666666</v>
      </c>
      <c r="J12" s="3"/>
      <c r="K12" s="3"/>
    </row>
    <row r="13" spans="1:11" ht="12.75">
      <c r="A13" s="2">
        <v>41760</v>
      </c>
      <c r="B13">
        <v>36</v>
      </c>
      <c r="C13">
        <v>0</v>
      </c>
      <c r="D13">
        <v>1</v>
      </c>
      <c r="E13">
        <f t="shared" si="0"/>
        <v>35</v>
      </c>
      <c r="F13" s="5">
        <f t="shared" si="1"/>
        <v>-1</v>
      </c>
      <c r="G13" s="3">
        <f t="shared" si="2"/>
        <v>0.028169014084507043</v>
      </c>
      <c r="H13" s="3">
        <f>(D9+D10+D11+D12+D13)/(($B$9+E13)/2)</f>
        <v>0.2647058823529412</v>
      </c>
      <c r="I13" s="3">
        <f>(D3+D4+D5+D6+D7+D8+D9+D10+D11+D12+D13)/(($B$3+E13)/2)</f>
        <v>0.7058823529411765</v>
      </c>
      <c r="J13" s="3"/>
      <c r="K13" s="3"/>
    </row>
    <row r="14" spans="1:11" ht="12.75">
      <c r="A14" s="2">
        <v>41791</v>
      </c>
      <c r="B14">
        <v>35</v>
      </c>
      <c r="C14">
        <v>0</v>
      </c>
      <c r="D14">
        <v>3</v>
      </c>
      <c r="E14">
        <f t="shared" si="0"/>
        <v>32</v>
      </c>
      <c r="F14" s="5">
        <f t="shared" si="1"/>
        <v>-3</v>
      </c>
      <c r="G14" s="3">
        <f t="shared" si="2"/>
        <v>0.08955223880597014</v>
      </c>
      <c r="H14" s="3">
        <f>(D9+D10+D11+D12+D13+D14)/(($B$9+E14)/2)</f>
        <v>0.36923076923076925</v>
      </c>
      <c r="I14" s="3">
        <f>(D3+D4+D5+D6+D7+D8+D9+D10+D11+D12+D13+D14)/(($B$3+E14)/2)</f>
        <v>0.8307692307692308</v>
      </c>
      <c r="J14" s="3">
        <f aca="true" t="shared" si="3" ref="J14:J35">(D3+D4+D5+D6+D7+D8+D9+D10+D11+D12+D13+D14)/((B3+E14)/2)</f>
        <v>0.8307692307692308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33</v>
      </c>
      <c r="C15">
        <v>1</v>
      </c>
      <c r="D15">
        <v>1</v>
      </c>
      <c r="E15">
        <f t="shared" si="0"/>
        <v>33</v>
      </c>
      <c r="F15" s="5">
        <f t="shared" si="1"/>
        <v>0</v>
      </c>
      <c r="G15" s="3">
        <f t="shared" si="2"/>
        <v>0.030303030303030304</v>
      </c>
      <c r="H15" s="3">
        <f>(D9+D10+D11+D12+D13+D14+D15)/(($B$9+E15)/2)</f>
        <v>0.3939393939393939</v>
      </c>
      <c r="I15" s="3">
        <f>D15/(($B$15+E15)/2)</f>
        <v>0.030303030303030304</v>
      </c>
      <c r="J15" s="3">
        <f t="shared" si="3"/>
        <v>0.7647058823529411</v>
      </c>
      <c r="K15" s="3">
        <f t="shared" si="4"/>
        <v>0.029411764705882353</v>
      </c>
      <c r="L15">
        <v>1</v>
      </c>
      <c r="M15" s="6"/>
      <c r="O15" s="6"/>
      <c r="P15" s="6"/>
    </row>
    <row r="16" spans="1:16" ht="12.75">
      <c r="A16" s="2">
        <v>41852</v>
      </c>
      <c r="B16">
        <v>33</v>
      </c>
      <c r="C16">
        <v>3</v>
      </c>
      <c r="D16">
        <v>2</v>
      </c>
      <c r="E16">
        <f t="shared" si="0"/>
        <v>34</v>
      </c>
      <c r="F16" s="5">
        <f t="shared" si="1"/>
        <v>1</v>
      </c>
      <c r="G16" s="3">
        <f t="shared" si="2"/>
        <v>0.05970149253731343</v>
      </c>
      <c r="H16" s="3">
        <f>(D9+D10+D11+D12+D13+D14+D15+D16)/(($B$9+E16)/2)</f>
        <v>0.44776119402985076</v>
      </c>
      <c r="I16" s="3">
        <f>(D15+D16)/(($B$15+E16)/2)</f>
        <v>0.08955223880597014</v>
      </c>
      <c r="J16" s="3">
        <f t="shared" si="3"/>
        <v>0.7536231884057971</v>
      </c>
      <c r="K16" s="3">
        <f t="shared" si="4"/>
        <v>0.08695652173913043</v>
      </c>
      <c r="L16">
        <v>2</v>
      </c>
      <c r="M16" s="6"/>
      <c r="O16" s="6"/>
      <c r="P16" s="6"/>
    </row>
    <row r="17" spans="1:16" ht="12.75">
      <c r="A17" s="2">
        <v>41883</v>
      </c>
      <c r="B17">
        <v>34</v>
      </c>
      <c r="C17">
        <v>4</v>
      </c>
      <c r="D17">
        <v>6</v>
      </c>
      <c r="E17">
        <f t="shared" si="0"/>
        <v>32</v>
      </c>
      <c r="F17" s="5">
        <f t="shared" si="1"/>
        <v>-2</v>
      </c>
      <c r="G17" s="3">
        <f t="shared" si="2"/>
        <v>0.18181818181818182</v>
      </c>
      <c r="H17" s="3">
        <f>(D9+D10+D11+D12+D13+D14+D15+D16+D17)/(($B$9+E17)/2)</f>
        <v>0.6461538461538462</v>
      </c>
      <c r="I17" s="3">
        <f>(D15+D16+D17)/(($B$15+E17)/2)</f>
        <v>0.27692307692307694</v>
      </c>
      <c r="J17" s="3">
        <f t="shared" si="3"/>
        <v>0.9117647058823529</v>
      </c>
      <c r="K17" s="3">
        <f t="shared" si="4"/>
        <v>0.2647058823529412</v>
      </c>
      <c r="L17">
        <v>6</v>
      </c>
      <c r="M17" s="6"/>
      <c r="P17" s="6"/>
    </row>
    <row r="18" spans="1:16" ht="12.75">
      <c r="A18" s="2">
        <v>41913</v>
      </c>
      <c r="B18">
        <v>32</v>
      </c>
      <c r="C18">
        <v>4</v>
      </c>
      <c r="D18">
        <v>3</v>
      </c>
      <c r="E18">
        <f t="shared" si="0"/>
        <v>33</v>
      </c>
      <c r="F18" s="5">
        <f t="shared" si="1"/>
        <v>1</v>
      </c>
      <c r="G18" s="3">
        <f t="shared" si="2"/>
        <v>0.09230769230769231</v>
      </c>
      <c r="H18" s="3">
        <f>(D9+D10+D11+D12+D13+D14+D15+D16+D17+D18)/(($B$9+E18)/2)</f>
        <v>0.7272727272727273</v>
      </c>
      <c r="I18" s="3">
        <f>(D15+D16+D17+D18)/(($B$15+E18)/2)</f>
        <v>0.36363636363636365</v>
      </c>
      <c r="J18" s="3">
        <f t="shared" si="3"/>
        <v>0.8823529411764706</v>
      </c>
      <c r="K18" s="3">
        <f t="shared" si="4"/>
        <v>0.29411764705882354</v>
      </c>
      <c r="L18">
        <v>1</v>
      </c>
      <c r="M18" s="6"/>
      <c r="P18" s="6"/>
    </row>
    <row r="19" spans="1:16" ht="12.75">
      <c r="A19" s="2">
        <v>41944</v>
      </c>
      <c r="B19">
        <v>33</v>
      </c>
      <c r="C19">
        <v>2</v>
      </c>
      <c r="D19">
        <v>4</v>
      </c>
      <c r="E19">
        <f t="shared" si="0"/>
        <v>31</v>
      </c>
      <c r="F19" s="5">
        <f t="shared" si="1"/>
        <v>-2</v>
      </c>
      <c r="G19" s="3">
        <f t="shared" si="2"/>
        <v>0.125</v>
      </c>
      <c r="H19" s="3">
        <f>(D9+D10+D11+D12+D13+D14+D15+D16+D17+D18+D19)/(($B$9+E19)/2)</f>
        <v>0.875</v>
      </c>
      <c r="I19" s="3">
        <f>(D15+D16+D17+D18+D19)/(($B$15+E19)/2)</f>
        <v>0.5</v>
      </c>
      <c r="J19" s="3">
        <f t="shared" si="3"/>
        <v>0.9375</v>
      </c>
      <c r="K19" s="3">
        <f t="shared" si="4"/>
        <v>0.40625</v>
      </c>
      <c r="L19">
        <v>3</v>
      </c>
      <c r="M19" s="6">
        <v>1</v>
      </c>
      <c r="P19" s="6"/>
    </row>
    <row r="20" spans="1:16" ht="12.75">
      <c r="A20" s="2">
        <v>41974</v>
      </c>
      <c r="B20">
        <v>31</v>
      </c>
      <c r="C20">
        <v>3</v>
      </c>
      <c r="D20">
        <v>2</v>
      </c>
      <c r="E20">
        <f t="shared" si="0"/>
        <v>32</v>
      </c>
      <c r="F20" s="5">
        <f t="shared" si="1"/>
        <v>1</v>
      </c>
      <c r="G20" s="3">
        <f t="shared" si="2"/>
        <v>0.06349206349206349</v>
      </c>
      <c r="H20" s="3">
        <f>(D9+D10+D11+D12+D13+D14+D15+D16+D17+D18+D19+D20)/(($B$9+E20)/2)</f>
        <v>0.9230769230769231</v>
      </c>
      <c r="I20" s="3">
        <f>(D15+D16+D17+D18+D19+D20)/(($B$15+E20)/2)</f>
        <v>0.5538461538461539</v>
      </c>
      <c r="J20" s="3">
        <f t="shared" si="3"/>
        <v>0.9230769230769231</v>
      </c>
      <c r="K20" s="3">
        <f t="shared" si="4"/>
        <v>0.4307692307692308</v>
      </c>
      <c r="L20">
        <v>1</v>
      </c>
      <c r="M20" s="6"/>
      <c r="P20" s="6"/>
    </row>
    <row r="21" spans="1:16" ht="12.75">
      <c r="A21" s="2">
        <v>42005</v>
      </c>
      <c r="B21">
        <v>32</v>
      </c>
      <c r="C21">
        <v>3</v>
      </c>
      <c r="D21">
        <v>2</v>
      </c>
      <c r="E21">
        <f t="shared" si="0"/>
        <v>33</v>
      </c>
      <c r="F21" s="5">
        <f t="shared" si="1"/>
        <v>1</v>
      </c>
      <c r="G21" s="3">
        <f t="shared" si="2"/>
        <v>0.06153846153846154</v>
      </c>
      <c r="H21" s="3">
        <f>D21/(($B$21+E21)/2)</f>
        <v>0.06153846153846154</v>
      </c>
      <c r="I21" s="3">
        <f>(D15+D16+D17+D18+D19+D20+D21)/(($B$15+E21)/2)</f>
        <v>0.6060606060606061</v>
      </c>
      <c r="J21" s="3">
        <f t="shared" si="3"/>
        <v>0.8857142857142857</v>
      </c>
      <c r="K21" s="3">
        <f t="shared" si="4"/>
        <v>0.45714285714285713</v>
      </c>
      <c r="L21">
        <v>2</v>
      </c>
      <c r="M21" s="6"/>
      <c r="P21" s="6"/>
    </row>
    <row r="22" spans="1:16" ht="12.75">
      <c r="A22" s="2">
        <v>42036</v>
      </c>
      <c r="B22">
        <v>33</v>
      </c>
      <c r="C22">
        <v>3</v>
      </c>
      <c r="D22">
        <v>2</v>
      </c>
      <c r="E22">
        <f t="shared" si="0"/>
        <v>34</v>
      </c>
      <c r="F22" s="5">
        <f t="shared" si="1"/>
        <v>1</v>
      </c>
      <c r="G22" s="3">
        <f t="shared" si="2"/>
        <v>0.05970149253731343</v>
      </c>
      <c r="H22" s="3">
        <f>(D21+D22)/(($B$21+E22)/2)</f>
        <v>0.12121212121212122</v>
      </c>
      <c r="I22" s="3">
        <f>(D15+D16+D17+D18+D19+D20+D21+D22)/(($B$15+E22)/2)</f>
        <v>0.6567164179104478</v>
      </c>
      <c r="J22" s="3">
        <f t="shared" si="3"/>
        <v>0.8571428571428571</v>
      </c>
      <c r="K22" s="3">
        <f t="shared" si="4"/>
        <v>0.5142857142857142</v>
      </c>
      <c r="L22">
        <v>2</v>
      </c>
      <c r="M22" s="6"/>
      <c r="P22" s="6"/>
    </row>
    <row r="23" spans="1:16" ht="12.75">
      <c r="A23" s="2">
        <v>42064</v>
      </c>
      <c r="B23">
        <v>34</v>
      </c>
      <c r="C23">
        <v>1</v>
      </c>
      <c r="D23">
        <v>2</v>
      </c>
      <c r="E23">
        <f t="shared" si="0"/>
        <v>33</v>
      </c>
      <c r="F23" s="5">
        <f t="shared" si="1"/>
        <v>-1</v>
      </c>
      <c r="G23" s="3">
        <f t="shared" si="2"/>
        <v>0.05970149253731343</v>
      </c>
      <c r="H23" s="3">
        <f>(D21+D22+D23)/(($B$21+E23)/2)</f>
        <v>0.18461538461538463</v>
      </c>
      <c r="I23" s="3">
        <f>(D15+D16+D17+D18+D19+D20+D21+D22+D23)/(($B$15+E23)/2)</f>
        <v>0.7272727272727273</v>
      </c>
      <c r="J23" s="3">
        <f t="shared" si="3"/>
        <v>0.8695652173913043</v>
      </c>
      <c r="K23" s="3">
        <f t="shared" si="4"/>
        <v>0.5797101449275363</v>
      </c>
      <c r="L23">
        <v>2</v>
      </c>
      <c r="M23" s="6"/>
      <c r="P23" s="6"/>
    </row>
    <row r="24" spans="1:13" ht="12.75">
      <c r="A24" s="2">
        <v>42095</v>
      </c>
      <c r="B24">
        <v>33</v>
      </c>
      <c r="C24">
        <v>2</v>
      </c>
      <c r="D24">
        <v>0</v>
      </c>
      <c r="E24">
        <f t="shared" si="0"/>
        <v>35</v>
      </c>
      <c r="F24" s="5">
        <f t="shared" si="1"/>
        <v>2</v>
      </c>
      <c r="G24" s="3">
        <f t="shared" si="2"/>
        <v>0</v>
      </c>
      <c r="H24" s="3">
        <f>(D21+D22+D23+D24)/(($B$21+E24)/2)</f>
        <v>0.1791044776119403</v>
      </c>
      <c r="I24" s="3">
        <f>(D15+D16+D17+D18+D19+D20+D21+D22+D23+D24)/(($B$15+E24)/2)</f>
        <v>0.7058823529411765</v>
      </c>
      <c r="J24" s="3">
        <f t="shared" si="3"/>
        <v>0.7887323943661971</v>
      </c>
      <c r="K24" s="3">
        <f t="shared" si="4"/>
        <v>0.5633802816901409</v>
      </c>
      <c r="L24">
        <v>0</v>
      </c>
      <c r="M24" s="6"/>
    </row>
    <row r="25" spans="1:16" ht="12.75">
      <c r="A25" s="2">
        <v>42125</v>
      </c>
      <c r="B25">
        <v>35</v>
      </c>
      <c r="C25">
        <v>3</v>
      </c>
      <c r="D25">
        <v>3</v>
      </c>
      <c r="E25">
        <f t="shared" si="0"/>
        <v>35</v>
      </c>
      <c r="F25" s="5">
        <f t="shared" si="1"/>
        <v>0</v>
      </c>
      <c r="G25" s="3">
        <f t="shared" si="2"/>
        <v>0.08571428571428572</v>
      </c>
      <c r="H25" s="3">
        <f>(D21+D22+D23+D24+D25)/(($B$21+E25)/2)</f>
        <v>0.26865671641791045</v>
      </c>
      <c r="I25" s="3">
        <f>(D15+D16+D17+D18+D19+D20+D21+D22+D23+D24+D25)/(($B$15+E25)/2)</f>
        <v>0.7941176470588235</v>
      </c>
      <c r="J25" s="3">
        <f t="shared" si="3"/>
        <v>0.8571428571428571</v>
      </c>
      <c r="K25" s="3">
        <f t="shared" si="4"/>
        <v>0.6571428571428571</v>
      </c>
      <c r="L25">
        <v>3</v>
      </c>
      <c r="M25" s="6"/>
      <c r="P25" s="6"/>
    </row>
    <row r="26" spans="1:16" ht="12.75">
      <c r="A26" s="2">
        <v>42156</v>
      </c>
      <c r="B26">
        <v>35</v>
      </c>
      <c r="C26">
        <v>1</v>
      </c>
      <c r="D26">
        <v>1</v>
      </c>
      <c r="E26">
        <f t="shared" si="0"/>
        <v>35</v>
      </c>
      <c r="F26" s="5">
        <f t="shared" si="1"/>
        <v>0</v>
      </c>
      <c r="G26" s="3">
        <f t="shared" si="2"/>
        <v>0.02857142857142857</v>
      </c>
      <c r="H26" s="3">
        <f>(D21+D22+D23+D24+D25+D26)/(($B$21+E26)/2)</f>
        <v>0.29850746268656714</v>
      </c>
      <c r="I26" s="3">
        <f>(D15+D16+D17+D18+D19+D20+D21+D22+D23+D24+D25+D26)/(($B$15+E26)/2)</f>
        <v>0.8235294117647058</v>
      </c>
      <c r="J26" s="3">
        <f t="shared" si="3"/>
        <v>0.8235294117647058</v>
      </c>
      <c r="K26" s="3">
        <f t="shared" si="4"/>
        <v>0.7058823529411765</v>
      </c>
      <c r="L26">
        <v>1</v>
      </c>
      <c r="M26" s="6"/>
      <c r="P26" s="6"/>
    </row>
    <row r="27" spans="1:16" ht="12.75">
      <c r="A27" s="2">
        <v>42186</v>
      </c>
      <c r="B27">
        <v>33</v>
      </c>
      <c r="C27">
        <v>0</v>
      </c>
      <c r="D27">
        <v>2</v>
      </c>
      <c r="E27">
        <f t="shared" si="0"/>
        <v>31</v>
      </c>
      <c r="F27" s="5">
        <f t="shared" si="1"/>
        <v>-2</v>
      </c>
      <c r="G27" s="3">
        <f t="shared" si="2"/>
        <v>0.0625</v>
      </c>
      <c r="H27" s="3">
        <f>(D21+D22+D23+D24+D25+D26+D27)/(($B$21+E27)/2)</f>
        <v>0.38095238095238093</v>
      </c>
      <c r="I27" s="3">
        <f>D27/(($B$27+E27)/2)</f>
        <v>0.0625</v>
      </c>
      <c r="J27" s="3">
        <f t="shared" si="3"/>
        <v>0.90625</v>
      </c>
      <c r="K27" s="3">
        <f t="shared" si="4"/>
        <v>0.78125</v>
      </c>
      <c r="L27">
        <v>2</v>
      </c>
      <c r="M27" s="6"/>
      <c r="P27" s="6"/>
    </row>
    <row r="28" spans="1:16" ht="12.75">
      <c r="A28" s="2">
        <v>42217</v>
      </c>
      <c r="B28">
        <v>31</v>
      </c>
      <c r="C28">
        <v>5</v>
      </c>
      <c r="D28">
        <v>4</v>
      </c>
      <c r="E28">
        <f t="shared" si="0"/>
        <v>32</v>
      </c>
      <c r="F28" s="5">
        <f t="shared" si="1"/>
        <v>1</v>
      </c>
      <c r="G28" s="3">
        <f t="shared" si="2"/>
        <v>0.12698412698412698</v>
      </c>
      <c r="H28" s="3">
        <f>(D21+D22+D23+D24+D25+D26+D27+D28)/(($B$21+E28)/2)</f>
        <v>0.5</v>
      </c>
      <c r="I28" s="3">
        <f>(D27+D28)/(($B$27+E28)/2)</f>
        <v>0.18461538461538463</v>
      </c>
      <c r="J28" s="3">
        <f t="shared" si="3"/>
        <v>0.9393939393939394</v>
      </c>
      <c r="K28" s="3">
        <f t="shared" si="4"/>
        <v>0.7878787878787878</v>
      </c>
      <c r="L28">
        <v>3</v>
      </c>
      <c r="M28" s="6">
        <v>1</v>
      </c>
      <c r="P28" s="6"/>
    </row>
    <row r="29" spans="1:16" ht="12.75">
      <c r="A29" s="2">
        <v>42248</v>
      </c>
      <c r="B29">
        <v>32</v>
      </c>
      <c r="C29">
        <v>3</v>
      </c>
      <c r="D29">
        <v>3</v>
      </c>
      <c r="E29">
        <f t="shared" si="0"/>
        <v>32</v>
      </c>
      <c r="F29" s="5">
        <f t="shared" si="1"/>
        <v>0</v>
      </c>
      <c r="G29" s="3">
        <f t="shared" si="2"/>
        <v>0.09375</v>
      </c>
      <c r="H29" s="3">
        <f>(D21+D22+D23+D24+D25+D26+D27+D28+D29)/(($B$21+E29)/2)</f>
        <v>0.59375</v>
      </c>
      <c r="I29" s="3">
        <f>(D27+D28+D29)/(($B$27+E29)/2)</f>
        <v>0.27692307692307694</v>
      </c>
      <c r="J29" s="3">
        <f t="shared" si="3"/>
        <v>0.875</v>
      </c>
      <c r="K29" s="3">
        <f t="shared" si="4"/>
        <v>0.6875</v>
      </c>
      <c r="L29">
        <v>2</v>
      </c>
      <c r="M29" s="6">
        <v>1</v>
      </c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0.6349206349206349</v>
      </c>
      <c r="I30" s="3">
        <f>(D27+D28+D29+D30)/(($B$27+E30)/2)</f>
        <v>0.3125</v>
      </c>
      <c r="J30" s="3">
        <f t="shared" si="3"/>
        <v>0.8125</v>
      </c>
      <c r="K30" s="3">
        <f t="shared" si="4"/>
        <v>0.6875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2</v>
      </c>
      <c r="E31">
        <f t="shared" si="0"/>
        <v>30</v>
      </c>
      <c r="F31" s="5">
        <f t="shared" si="1"/>
        <v>-1</v>
      </c>
      <c r="G31" s="3">
        <f t="shared" si="2"/>
        <v>0.06557377049180328</v>
      </c>
      <c r="H31" s="3">
        <f>(D21+D22+D23+D24+D25+D26+D27+D28+D29+D30+D31)/(($B$21+E31)/2)</f>
        <v>0.7096774193548387</v>
      </c>
      <c r="I31" s="3">
        <f>(D27+D28+D29+D30+D31)/(($B$27+E31)/2)</f>
        <v>0.38095238095238093</v>
      </c>
      <c r="J31" s="3">
        <f t="shared" si="3"/>
        <v>0.7868852459016393</v>
      </c>
      <c r="K31" s="3">
        <f t="shared" si="4"/>
        <v>0.6885245901639344</v>
      </c>
      <c r="L31">
        <v>2</v>
      </c>
      <c r="M31" s="6"/>
      <c r="P31" s="6"/>
    </row>
    <row r="32" spans="1:16" ht="12.75">
      <c r="A32" s="2">
        <v>42339</v>
      </c>
      <c r="B32">
        <v>30</v>
      </c>
      <c r="C32">
        <v>2</v>
      </c>
      <c r="D32">
        <v>2</v>
      </c>
      <c r="E32">
        <f t="shared" si="0"/>
        <v>30</v>
      </c>
      <c r="F32" s="5">
        <f t="shared" si="1"/>
        <v>0</v>
      </c>
      <c r="G32" s="3">
        <f t="shared" si="2"/>
        <v>0.06666666666666667</v>
      </c>
      <c r="H32" s="3">
        <f>(D21+D22+D23+D24+D25+D26+D27+D28+D29+D30+D31+D32)/(($B$21+E32)/2)</f>
        <v>0.7741935483870968</v>
      </c>
      <c r="I32" s="3">
        <f>(D27+D28+D29+D30+D31+D32)/(($B$27+E32)/2)</f>
        <v>0.4444444444444444</v>
      </c>
      <c r="J32" s="3">
        <f t="shared" si="3"/>
        <v>0.7741935483870968</v>
      </c>
      <c r="K32" s="3">
        <f t="shared" si="4"/>
        <v>0.6774193548387096</v>
      </c>
      <c r="L32">
        <v>1</v>
      </c>
      <c r="M32" s="6">
        <v>1</v>
      </c>
      <c r="P32" s="6"/>
    </row>
    <row r="33" spans="1:16" ht="12.75">
      <c r="A33" s="2">
        <v>42370</v>
      </c>
      <c r="B33">
        <v>30</v>
      </c>
      <c r="C33">
        <v>1</v>
      </c>
      <c r="D33">
        <v>3</v>
      </c>
      <c r="E33">
        <f t="shared" si="0"/>
        <v>28</v>
      </c>
      <c r="F33" s="5">
        <f t="shared" si="1"/>
        <v>-2</v>
      </c>
      <c r="G33" s="3">
        <f t="shared" si="2"/>
        <v>0.10344827586206896</v>
      </c>
      <c r="H33" s="3">
        <f>(D33)/(($B$33+E33)/2)</f>
        <v>0.10344827586206896</v>
      </c>
      <c r="I33" s="3">
        <f>(D27+D28+D29+D30+D31+D32+D33)/(($B$27+E33)/2)</f>
        <v>0.5573770491803278</v>
      </c>
      <c r="J33" s="3">
        <f t="shared" si="3"/>
        <v>0.819672131147541</v>
      </c>
      <c r="K33" s="3">
        <f t="shared" si="4"/>
        <v>0.7213114754098361</v>
      </c>
      <c r="L33">
        <v>3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3</v>
      </c>
      <c r="E34">
        <f t="shared" si="0"/>
        <v>30</v>
      </c>
      <c r="F34" s="5">
        <f t="shared" si="1"/>
        <v>2</v>
      </c>
      <c r="G34" s="3">
        <f t="shared" si="2"/>
        <v>0.10344827586206896</v>
      </c>
      <c r="H34" s="3">
        <f>(D33+D34)/(($B$33+E34)/2)</f>
        <v>0.2</v>
      </c>
      <c r="I34" s="3">
        <f>(D27+D28+D29+D30+D31+D32+D33+D34)/(($B$27+E34)/2)</f>
        <v>0.6349206349206349</v>
      </c>
      <c r="J34" s="3">
        <f t="shared" si="3"/>
        <v>0.8125</v>
      </c>
      <c r="K34" s="3">
        <f t="shared" si="4"/>
        <v>0.71875</v>
      </c>
      <c r="L34">
        <v>3</v>
      </c>
      <c r="M34" s="6"/>
      <c r="P34" s="6"/>
    </row>
    <row r="35" spans="1:16" ht="12.75">
      <c r="A35" s="2">
        <v>42430</v>
      </c>
      <c r="B35">
        <v>30</v>
      </c>
      <c r="C35">
        <v>5</v>
      </c>
      <c r="D35">
        <v>3</v>
      </c>
      <c r="E35">
        <f t="shared" si="0"/>
        <v>32</v>
      </c>
      <c r="F35" s="5">
        <f t="shared" si="1"/>
        <v>2</v>
      </c>
      <c r="G35" s="3">
        <f t="shared" si="2"/>
        <v>0.0967741935483871</v>
      </c>
      <c r="H35" s="3">
        <f>(D33+D34+D35)/(($B$33+E35)/2)</f>
        <v>0.2903225806451613</v>
      </c>
      <c r="I35" s="3">
        <f>(D27+D28+D29+D30+D31+D32+D33+D34+D35)/(($B$27+E35)/2)</f>
        <v>0.7076923076923077</v>
      </c>
      <c r="J35" s="3">
        <f t="shared" si="3"/>
        <v>0.8307692307692308</v>
      </c>
      <c r="K35" s="3">
        <f t="shared" si="4"/>
        <v>0.7384615384615385</v>
      </c>
      <c r="L35">
        <v>3</v>
      </c>
      <c r="M35" s="6"/>
      <c r="P35" s="6"/>
    </row>
    <row r="36" spans="1:16" ht="12.75">
      <c r="A36" s="2">
        <v>42461</v>
      </c>
      <c r="B36">
        <v>32</v>
      </c>
      <c r="C36">
        <v>2</v>
      </c>
      <c r="D36">
        <v>4</v>
      </c>
      <c r="E36">
        <f t="shared" si="0"/>
        <v>30</v>
      </c>
      <c r="F36" s="5">
        <f t="shared" si="1"/>
        <v>-2</v>
      </c>
      <c r="G36" s="3">
        <f t="shared" si="2"/>
        <v>0.12903225806451613</v>
      </c>
      <c r="H36" s="3">
        <f>(D33+D34+D35+D36)/(($B$33+E36)/2)</f>
        <v>0.43333333333333335</v>
      </c>
      <c r="I36" s="3">
        <f>(D27+D28+D29+D30+D31+D32+D33+D34+D35+D36)/(($B$27+E36)/2)</f>
        <v>0.8571428571428571</v>
      </c>
      <c r="J36" s="3">
        <f>(D25+D26+D27+D28+D29+D30+D31+D32+D33+D34+D35+D36)/((B25+E36)/2)</f>
        <v>0.9538461538461539</v>
      </c>
      <c r="K36" s="3">
        <f t="shared" si="4"/>
        <v>0.8615384615384616</v>
      </c>
      <c r="L36">
        <v>4</v>
      </c>
      <c r="P36" s="6"/>
    </row>
    <row r="37" spans="1:16" ht="12.75">
      <c r="A37" s="2">
        <v>42491</v>
      </c>
      <c r="B37">
        <v>30</v>
      </c>
      <c r="C37">
        <v>3</v>
      </c>
      <c r="D37">
        <v>1</v>
      </c>
      <c r="E37">
        <f t="shared" si="0"/>
        <v>32</v>
      </c>
      <c r="F37" s="5">
        <f t="shared" si="1"/>
        <v>2</v>
      </c>
      <c r="G37" s="3">
        <f t="shared" si="2"/>
        <v>0.03225806451612903</v>
      </c>
      <c r="H37" s="3">
        <f>(D33+D34+D35+D36+D37)/(($B$33+E37)/2)</f>
        <v>0.45161290322580644</v>
      </c>
      <c r="I37" s="3">
        <f>(D27+D28+D29+D30+D31+D32+D33+D34+D35+D36+D37)/(($B$27+E37)/2)</f>
        <v>0.8615384615384616</v>
      </c>
      <c r="J37" s="3">
        <f>(D26+D27+D28+D29+D30+D31+D32+D33+D34+D35+D36+D37)/((B26+E37)/2)</f>
        <v>0.8656716417910447</v>
      </c>
      <c r="K37" s="3">
        <f t="shared" si="4"/>
        <v>0.7761194029850746</v>
      </c>
      <c r="L37">
        <v>1</v>
      </c>
      <c r="P37" s="6"/>
    </row>
    <row r="38" spans="1:16" ht="12.75">
      <c r="A38" s="2">
        <v>42522</v>
      </c>
      <c r="B38">
        <v>32</v>
      </c>
      <c r="C38">
        <v>0</v>
      </c>
      <c r="D38">
        <v>1</v>
      </c>
      <c r="E38">
        <f t="shared" si="0"/>
        <v>31</v>
      </c>
      <c r="F38" s="5">
        <f t="shared" si="1"/>
        <v>-1</v>
      </c>
      <c r="G38" s="3">
        <f t="shared" si="2"/>
        <v>0.031746031746031744</v>
      </c>
      <c r="H38" s="3">
        <f>(D33+D34+D35+D36+D37+D38)/(($B$33+E38)/2)</f>
        <v>0.4918032786885246</v>
      </c>
      <c r="I38" s="3">
        <f>(D27+D28+D29+D30+D31+D32+D33+D34+D35+D36+D37+D38)/(($B$27+E38)/2)</f>
        <v>0.90625</v>
      </c>
      <c r="J38" s="3">
        <f>(D27+D28+D29+D30+D31+D32+D33+D34+D35+D36+D37+D38)/((B27+E38)/2)</f>
        <v>0.90625</v>
      </c>
      <c r="K38" s="3">
        <f t="shared" si="4"/>
        <v>0.8125</v>
      </c>
      <c r="L38">
        <v>1</v>
      </c>
      <c r="P38" s="6"/>
    </row>
    <row r="39" spans="1:16" ht="12.75">
      <c r="A39" s="2">
        <v>42552</v>
      </c>
      <c r="B39">
        <v>31</v>
      </c>
      <c r="C39">
        <v>2</v>
      </c>
      <c r="D39">
        <v>3</v>
      </c>
      <c r="E39">
        <f t="shared" si="0"/>
        <v>30</v>
      </c>
      <c r="F39" s="5">
        <f t="shared" si="1"/>
        <v>-1</v>
      </c>
      <c r="G39" s="3">
        <f t="shared" si="2"/>
        <v>0.09836065573770492</v>
      </c>
      <c r="H39" s="3">
        <f>(D33+D34+D35+D36+D37+D38+D39)/(($B$33+E39)/2)</f>
        <v>0.6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0.9836065573770492</v>
      </c>
      <c r="K39" s="3">
        <f t="shared" si="4"/>
        <v>0.8524590163934426</v>
      </c>
      <c r="L39">
        <v>2</v>
      </c>
      <c r="M39">
        <v>1</v>
      </c>
      <c r="P39" s="6"/>
    </row>
    <row r="40" spans="1:16" ht="12.75">
      <c r="A40" s="2">
        <v>42583</v>
      </c>
      <c r="B40">
        <v>30</v>
      </c>
      <c r="C40">
        <v>4</v>
      </c>
      <c r="D40">
        <v>1</v>
      </c>
      <c r="E40">
        <f t="shared" si="0"/>
        <v>33</v>
      </c>
      <c r="F40" s="5">
        <f t="shared" si="1"/>
        <v>3</v>
      </c>
      <c r="G40" s="3">
        <f t="shared" si="2"/>
        <v>0.031746031746031744</v>
      </c>
      <c r="H40" s="3">
        <f>(D33+D34+D35+D36+D37+D38+D39+D40)/(($B$33+E40)/2)</f>
        <v>0.6031746031746031</v>
      </c>
      <c r="I40" s="3">
        <f>(D39+D40)/(($B$39+E40)/2)</f>
        <v>0.125</v>
      </c>
      <c r="J40" s="3">
        <f t="shared" si="5"/>
        <v>0.8307692307692308</v>
      </c>
      <c r="K40" s="3">
        <f t="shared" si="4"/>
        <v>0.7384615384615385</v>
      </c>
      <c r="L40">
        <v>1</v>
      </c>
      <c r="P40" s="6"/>
    </row>
    <row r="41" spans="1:16" ht="12.75">
      <c r="A41" s="2">
        <v>42614</v>
      </c>
      <c r="B41">
        <v>33</v>
      </c>
      <c r="C41">
        <v>1</v>
      </c>
      <c r="D41">
        <v>2</v>
      </c>
      <c r="E41">
        <f t="shared" si="0"/>
        <v>32</v>
      </c>
      <c r="F41" s="5">
        <f t="shared" si="1"/>
        <v>-1</v>
      </c>
      <c r="G41" s="3">
        <f t="shared" si="2"/>
        <v>0.06153846153846154</v>
      </c>
      <c r="H41" s="3">
        <f>(D33+D34+D35+D36+D37+D38+D39+D40+D41)/(($B$33+E41)/2)</f>
        <v>0.6774193548387096</v>
      </c>
      <c r="I41" s="3">
        <f>(D39+D40+D41)/(($B$39+E41)/2)</f>
        <v>0.19047619047619047</v>
      </c>
      <c r="J41" s="3">
        <f t="shared" si="5"/>
        <v>0.8125</v>
      </c>
      <c r="K41" s="3">
        <f t="shared" si="4"/>
        <v>0.75</v>
      </c>
      <c r="L41">
        <v>2</v>
      </c>
      <c r="P41" s="6"/>
    </row>
    <row r="42" spans="1:16" ht="12.75">
      <c r="A42" s="2">
        <v>42644</v>
      </c>
      <c r="B42">
        <v>32</v>
      </c>
      <c r="C42">
        <v>1</v>
      </c>
      <c r="D42">
        <v>2</v>
      </c>
      <c r="E42">
        <f t="shared" si="0"/>
        <v>31</v>
      </c>
      <c r="F42" s="5">
        <f t="shared" si="1"/>
        <v>-1</v>
      </c>
      <c r="G42" s="3">
        <f t="shared" si="2"/>
        <v>0.06349206349206349</v>
      </c>
      <c r="H42" s="3">
        <f>(D33+D34+D35+D36+D37+D38+D39+D40+D41+D42)/(($B$33+E42)/2)</f>
        <v>0.7540983606557377</v>
      </c>
      <c r="I42" s="3">
        <f>(D39+D40+D41+D42)/(($B$39+E42)/2)</f>
        <v>0.25806451612903225</v>
      </c>
      <c r="J42" s="3">
        <f t="shared" si="5"/>
        <v>0.8709677419354839</v>
      </c>
      <c r="K42" s="3">
        <f t="shared" si="4"/>
        <v>0.8064516129032258</v>
      </c>
      <c r="L42">
        <v>2</v>
      </c>
      <c r="P42" s="6"/>
    </row>
    <row r="43" spans="1:16" ht="12.75">
      <c r="A43" s="2">
        <v>42675</v>
      </c>
      <c r="B43">
        <v>31</v>
      </c>
      <c r="C43">
        <v>3</v>
      </c>
      <c r="D43">
        <v>4</v>
      </c>
      <c r="E43">
        <f t="shared" si="0"/>
        <v>30</v>
      </c>
      <c r="F43" s="5">
        <f t="shared" si="1"/>
        <v>-1</v>
      </c>
      <c r="G43" s="3">
        <f t="shared" si="2"/>
        <v>0.13114754098360656</v>
      </c>
      <c r="H43" s="3">
        <f>(D33+D34+D35+D36+D37+D38+D39+D40+D41+D42+D43)/(($B$33+E43)/2)</f>
        <v>0.9</v>
      </c>
      <c r="I43" s="3">
        <f>(D39+D40+D41+D42+D43)/(($B$39+E43)/2)</f>
        <v>0.39344262295081966</v>
      </c>
      <c r="J43" s="3">
        <f t="shared" si="5"/>
        <v>0.9666666666666667</v>
      </c>
      <c r="K43" s="3">
        <f t="shared" si="4"/>
        <v>0.9</v>
      </c>
      <c r="L43">
        <v>4</v>
      </c>
      <c r="P43" s="6"/>
    </row>
    <row r="44" spans="1:16" ht="12.75">
      <c r="A44" s="2">
        <v>42705</v>
      </c>
      <c r="B44">
        <v>30</v>
      </c>
      <c r="C44">
        <v>0</v>
      </c>
      <c r="D44">
        <v>2</v>
      </c>
      <c r="E44">
        <f t="shared" si="0"/>
        <v>28</v>
      </c>
      <c r="F44" s="5">
        <f t="shared" si="1"/>
        <v>-2</v>
      </c>
      <c r="G44" s="3">
        <f t="shared" si="2"/>
        <v>0.06896551724137931</v>
      </c>
      <c r="H44" s="3">
        <f>(D33+D34+D35+D36+D37+D38+D39+D40+D41+D42+D43+D44)/(($B$33+E44)/2)</f>
        <v>1</v>
      </c>
      <c r="I44" s="3">
        <f>(D39+D40+D41+D42+D43+D44)/(($B$39+E44)/2)</f>
        <v>0.4745762711864407</v>
      </c>
      <c r="J44" s="3">
        <f t="shared" si="5"/>
        <v>1</v>
      </c>
      <c r="K44" s="3">
        <f t="shared" si="4"/>
        <v>0.9655172413793104</v>
      </c>
      <c r="L44">
        <v>2</v>
      </c>
      <c r="P44" s="6"/>
    </row>
    <row r="45" spans="1:16" ht="12.75">
      <c r="A45" s="2">
        <v>42736</v>
      </c>
      <c r="B45">
        <v>28</v>
      </c>
      <c r="C45">
        <v>0</v>
      </c>
      <c r="D45">
        <v>1</v>
      </c>
      <c r="E45">
        <f t="shared" si="0"/>
        <v>27</v>
      </c>
      <c r="F45" s="5">
        <f t="shared" si="1"/>
        <v>-1</v>
      </c>
      <c r="G45" s="3">
        <f t="shared" si="2"/>
        <v>0.03636363636363636</v>
      </c>
      <c r="H45" s="3">
        <f>(D45)/(($B$45+E45)/2)</f>
        <v>0.03636363636363636</v>
      </c>
      <c r="I45" s="3">
        <f>(D39+D40+D41+D42+D43+D44+D45)/(($B$39+E45)/2)</f>
        <v>0.5172413793103449</v>
      </c>
      <c r="J45" s="3">
        <f t="shared" si="5"/>
        <v>0.9818181818181818</v>
      </c>
      <c r="K45" s="3">
        <f t="shared" si="4"/>
        <v>0.9454545454545454</v>
      </c>
      <c r="L45">
        <v>1</v>
      </c>
      <c r="P45" s="6"/>
    </row>
    <row r="46" spans="1:16" ht="12.75">
      <c r="A46" s="2">
        <v>42767</v>
      </c>
      <c r="B46">
        <v>27</v>
      </c>
      <c r="C46">
        <v>1</v>
      </c>
      <c r="D46">
        <v>2</v>
      </c>
      <c r="E46">
        <f t="shared" si="0"/>
        <v>26</v>
      </c>
      <c r="F46" s="5">
        <f t="shared" si="1"/>
        <v>-1</v>
      </c>
      <c r="G46" s="3">
        <f t="shared" si="2"/>
        <v>0.07547169811320754</v>
      </c>
      <c r="H46" s="3">
        <f>(D45+D46)/(($B$45+E46)/2)</f>
        <v>0.1111111111111111</v>
      </c>
      <c r="I46" s="3">
        <f>(D39+D40+D41+D42+D43+D44+D45+D46)/(($B$39+E46)/2)</f>
        <v>0.5964912280701754</v>
      </c>
      <c r="J46" s="3">
        <f t="shared" si="5"/>
        <v>0.9285714285714286</v>
      </c>
      <c r="K46" s="3">
        <f t="shared" si="4"/>
        <v>0.8928571428571429</v>
      </c>
      <c r="L46">
        <v>2</v>
      </c>
      <c r="P46" s="6"/>
    </row>
    <row r="47" spans="1:16" ht="12.75">
      <c r="A47" s="2">
        <v>42795</v>
      </c>
      <c r="B47">
        <v>26</v>
      </c>
      <c r="C47">
        <v>7</v>
      </c>
      <c r="D47">
        <v>5</v>
      </c>
      <c r="E47">
        <f t="shared" si="0"/>
        <v>28</v>
      </c>
      <c r="F47" s="5">
        <f t="shared" si="1"/>
        <v>2</v>
      </c>
      <c r="G47" s="3">
        <f t="shared" si="2"/>
        <v>0.18518518518518517</v>
      </c>
      <c r="H47" s="3">
        <f>(D45+D46+D47)/(($B$45+E47)/2)</f>
        <v>0.2857142857142857</v>
      </c>
      <c r="I47" s="3">
        <f>(D39+D40+D41+D42+D43+D44+D45+D46+D47)/(($B$39+E47)/2)</f>
        <v>0.7457627118644068</v>
      </c>
      <c r="J47" s="3">
        <f t="shared" si="5"/>
        <v>0.9333333333333333</v>
      </c>
      <c r="K47" s="3">
        <f t="shared" si="4"/>
        <v>0.9</v>
      </c>
      <c r="L47">
        <v>5</v>
      </c>
      <c r="P47" s="6"/>
    </row>
    <row r="48" spans="1:11" ht="12.75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>
        <f>(D45+D46+D47+D48)/(($B$45+E48)/2)</f>
        <v>0.5714285714285714</v>
      </c>
      <c r="I48" s="3">
        <f>(D39+D40+D41+D42+D43+D44+D45+D46+D47+D48)/(($B$39+E48)/2)</f>
        <v>1.4193548387096775</v>
      </c>
      <c r="J48" s="3">
        <f t="shared" si="5"/>
        <v>1.6</v>
      </c>
      <c r="K48" s="3">
        <f t="shared" si="4"/>
        <v>1.5333333333333334</v>
      </c>
    </row>
    <row r="49" spans="1:11" ht="12.75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0.5714285714285714</v>
      </c>
      <c r="I49" s="3">
        <f>(D39+D40+D41+D42+D43+D44+D45+D46+D47+D48+D49)/(($B$39+E49)/2)</f>
        <v>1.4193548387096775</v>
      </c>
      <c r="J49" s="3">
        <f t="shared" si="5"/>
        <v>1.4375</v>
      </c>
      <c r="K49" s="3">
        <f t="shared" si="4"/>
        <v>1.375</v>
      </c>
    </row>
    <row r="50" spans="1:11" ht="12.75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0.5714285714285714</v>
      </c>
      <c r="I50" s="3">
        <f>(D39+D40+D41+D42+D43+D44+D45+D46+D47+D48+D49+D50)/(($B$39+E50)/2)</f>
        <v>1.4193548387096775</v>
      </c>
      <c r="J50" s="3">
        <f t="shared" si="5"/>
        <v>1.4193548387096775</v>
      </c>
      <c r="K50" s="3">
        <f t="shared" si="4"/>
        <v>1.3548387096774193</v>
      </c>
    </row>
    <row r="51" spans="1:11" ht="12.75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0.5714285714285714</v>
      </c>
      <c r="I51" s="3" t="e">
        <f>D51/(($B$51+E51)/2)</f>
        <v>#DIV/0!</v>
      </c>
      <c r="J51" s="3">
        <f t="shared" si="5"/>
        <v>1.2666666666666666</v>
      </c>
      <c r="K51" s="3">
        <f t="shared" si="4"/>
        <v>1.2666666666666666</v>
      </c>
    </row>
    <row r="52" spans="1:11" ht="12.75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0.5714285714285714</v>
      </c>
      <c r="I52" s="3" t="e">
        <f>(D51+D52)/(($B$51+E52)/2)</f>
        <v>#DIV/0!</v>
      </c>
      <c r="J52" s="3">
        <f t="shared" si="5"/>
        <v>1.0909090909090908</v>
      </c>
      <c r="K52" s="3">
        <f t="shared" si="4"/>
        <v>1.0909090909090908</v>
      </c>
    </row>
    <row r="53" spans="1:11" ht="12.75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0.5714285714285714</v>
      </c>
      <c r="I53" s="3" t="e">
        <f>(D51+D52+D53)/(($B$51+E53)/2)</f>
        <v>#DIV/0!</v>
      </c>
      <c r="J53" s="3">
        <f t="shared" si="5"/>
        <v>1</v>
      </c>
      <c r="K53" s="3">
        <f t="shared" si="4"/>
        <v>1</v>
      </c>
    </row>
    <row r="54" spans="1:11" ht="12.75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0.5714285714285714</v>
      </c>
      <c r="I54" s="3" t="e">
        <f>(D51+D52+D53+D54)/(($B$51+E54)/2)</f>
        <v>#DIV/0!</v>
      </c>
      <c r="J54" s="3">
        <f t="shared" si="5"/>
        <v>0.9032258064516129</v>
      </c>
      <c r="K54" s="3">
        <f t="shared" si="4"/>
        <v>0.9032258064516129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0.5714285714285714</v>
      </c>
      <c r="I55" s="3" t="e">
        <f>(D51+D52+D53+D54+D55)/(($B$51+E55)/2)</f>
        <v>#DIV/0!</v>
      </c>
      <c r="J55" s="3">
        <f t="shared" si="5"/>
        <v>0.6666666666666666</v>
      </c>
      <c r="K55" s="3">
        <f t="shared" si="4"/>
        <v>0.6666666666666666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0.5714285714285714</v>
      </c>
      <c r="I56" s="3" t="e">
        <f>(D51+D52+D53+D54+D55+D56)/(($B$51+E56)/2)</f>
        <v>#DIV/0!</v>
      </c>
      <c r="J56" s="3">
        <f t="shared" si="5"/>
        <v>0.5714285714285714</v>
      </c>
      <c r="K56" s="3">
        <f t="shared" si="4"/>
        <v>0.5714285714285714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>
        <f t="shared" si="5"/>
        <v>0.5185185185185185</v>
      </c>
      <c r="K57" s="3">
        <f t="shared" si="4"/>
        <v>0.5185185185185185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>
        <f t="shared" si="5"/>
        <v>0.38461538461538464</v>
      </c>
      <c r="K58" s="3">
        <f t="shared" si="4"/>
        <v>0.38461538461538464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P1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1</v>
      </c>
      <c r="D3">
        <v>1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0.16666666666666666</v>
      </c>
      <c r="H3" s="3">
        <f>D3/(($B$3+E3)/2)</f>
        <v>0.16666666666666666</v>
      </c>
      <c r="I3" s="3">
        <f>D3/(($B$3+E3)/2)</f>
        <v>0.16666666666666666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0.16666666666666666</v>
      </c>
      <c r="I4" s="3">
        <f>(D3+D4)/(($B$3+E4)/2)</f>
        <v>0.16666666666666666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0.16666666666666666</v>
      </c>
      <c r="I5" s="3">
        <f>(D3+D4+D5)/(($B$3+E5)/2)</f>
        <v>0.16666666666666666</v>
      </c>
      <c r="J5" s="3"/>
      <c r="K5" s="3"/>
    </row>
    <row r="6" spans="1:11" ht="12.75">
      <c r="A6" s="2">
        <v>41548</v>
      </c>
      <c r="B6">
        <v>6</v>
      </c>
      <c r="C6">
        <v>1</v>
      </c>
      <c r="D6">
        <v>1</v>
      </c>
      <c r="E6">
        <f t="shared" si="0"/>
        <v>6</v>
      </c>
      <c r="F6" s="5">
        <f t="shared" si="1"/>
        <v>0</v>
      </c>
      <c r="G6" s="3">
        <f t="shared" si="2"/>
        <v>0.16666666666666666</v>
      </c>
      <c r="H6" s="3">
        <f>(D3+D4+D5+D6)/(($B$3+E6)/2)</f>
        <v>0.3333333333333333</v>
      </c>
      <c r="I6" s="3">
        <f>(D3+D4+D5+D6)/(($B$3+E6)/2)</f>
        <v>0.3333333333333333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0.3333333333333333</v>
      </c>
      <c r="I7" s="3">
        <f>(D3+D4+D5+D6+D7)/(($B$3+E7)/2)</f>
        <v>0.3333333333333333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0.3333333333333333</v>
      </c>
      <c r="I8" s="3">
        <f>(D3+D4+D5+D6+D7+D8)/(($B$3+E8)/2)</f>
        <v>0.3333333333333333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0.3333333333333333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0.3333333333333333</v>
      </c>
      <c r="J10" s="3"/>
      <c r="K10" s="3"/>
    </row>
    <row r="11" spans="1:11" ht="12.75">
      <c r="A11" s="2">
        <v>41699</v>
      </c>
      <c r="B11">
        <v>6</v>
      </c>
      <c r="C11">
        <v>1</v>
      </c>
      <c r="D11">
        <v>1</v>
      </c>
      <c r="E11">
        <f t="shared" si="0"/>
        <v>6</v>
      </c>
      <c r="F11" s="5">
        <f t="shared" si="1"/>
        <v>0</v>
      </c>
      <c r="G11" s="3">
        <f t="shared" si="2"/>
        <v>0.16666666666666666</v>
      </c>
      <c r="H11" s="3">
        <f>(D9+D10+D11)/(($B$9+E11)/2)</f>
        <v>0.16666666666666666</v>
      </c>
      <c r="I11" s="3">
        <f>(D3+D4+D5+D6+D7+D8+D9+D10+D11)/(($B$3+E11)/2)</f>
        <v>0.5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0.16666666666666666</v>
      </c>
      <c r="I12" s="3">
        <f>(D3+D4+D5+D6+D7+D8+D9+D10+D11+D12)/(($B$3+E12)/2)</f>
        <v>0.5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0.16666666666666666</v>
      </c>
      <c r="I13" s="3">
        <f>(D3+D4+D5+D6+D7+D8+D9+D10+D11+D12+D13)/(($B$3+E13)/2)</f>
        <v>0.5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0.5</v>
      </c>
      <c r="J14" s="3">
        <f aca="true" t="shared" si="3" ref="J14:J35">(D3+D4+D5+D6+D7+D8+D9+D10+D11+D12+D13+D14)/((B3+E14)/2)</f>
        <v>0.5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1</v>
      </c>
      <c r="D15">
        <v>1</v>
      </c>
      <c r="E15">
        <f t="shared" si="0"/>
        <v>8</v>
      </c>
      <c r="F15" s="5">
        <f t="shared" si="1"/>
        <v>0</v>
      </c>
      <c r="G15" s="3">
        <f t="shared" si="2"/>
        <v>0.125</v>
      </c>
      <c r="H15" s="3">
        <f>(D9+D10+D11+D12+D13+D14+D15)/(($B$9+E15)/2)</f>
        <v>0.2857142857142857</v>
      </c>
      <c r="I15" s="3">
        <f>D15/(($B$15+E15)/2)</f>
        <v>0.125</v>
      </c>
      <c r="J15" s="3">
        <f t="shared" si="3"/>
        <v>0.42857142857142855</v>
      </c>
      <c r="K15" s="3">
        <f t="shared" si="4"/>
        <v>0.14285714285714285</v>
      </c>
      <c r="L15">
        <v>1</v>
      </c>
      <c r="M15" s="6"/>
      <c r="O15" s="6"/>
      <c r="P15" s="6"/>
    </row>
    <row r="16" spans="1:16" ht="12.75">
      <c r="A16" s="2">
        <v>41852</v>
      </c>
      <c r="B16">
        <v>8</v>
      </c>
      <c r="C16">
        <v>0</v>
      </c>
      <c r="D16">
        <v>1</v>
      </c>
      <c r="E16">
        <f t="shared" si="0"/>
        <v>7</v>
      </c>
      <c r="F16" s="5">
        <f t="shared" si="1"/>
        <v>-1</v>
      </c>
      <c r="G16" s="3">
        <f t="shared" si="2"/>
        <v>0.13333333333333333</v>
      </c>
      <c r="H16" s="3">
        <f>(D9+D10+D11+D12+D13+D14+D15+D16)/(($B$9+E16)/2)</f>
        <v>0.46153846153846156</v>
      </c>
      <c r="I16" s="3">
        <f>(D15+D16)/(($B$15+E16)/2)</f>
        <v>0.26666666666666666</v>
      </c>
      <c r="J16" s="3">
        <f t="shared" si="3"/>
        <v>0.6153846153846154</v>
      </c>
      <c r="K16" s="3">
        <f t="shared" si="4"/>
        <v>0.3076923076923077</v>
      </c>
      <c r="L16">
        <v>1</v>
      </c>
      <c r="M16" s="6"/>
      <c r="O16" s="6"/>
      <c r="P16" s="6"/>
    </row>
    <row r="17" spans="1:16" ht="12.75">
      <c r="A17" s="2">
        <v>41883</v>
      </c>
      <c r="B17">
        <v>7</v>
      </c>
      <c r="C17">
        <v>1</v>
      </c>
      <c r="D17">
        <v>0</v>
      </c>
      <c r="E17">
        <f t="shared" si="0"/>
        <v>8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0.42857142857142855</v>
      </c>
      <c r="I17" s="3">
        <f>(D15+D16+D17)/(($B$15+E17)/2)</f>
        <v>0.25</v>
      </c>
      <c r="J17" s="3">
        <f t="shared" si="3"/>
        <v>0.5714285714285714</v>
      </c>
      <c r="K17" s="3">
        <f t="shared" si="4"/>
        <v>0.2857142857142857</v>
      </c>
      <c r="L17">
        <v>0</v>
      </c>
      <c r="M17" s="6"/>
      <c r="P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0.42857142857142855</v>
      </c>
      <c r="I18" s="3">
        <f>(D15+D16+D17+D18)/(($B$15+E18)/2)</f>
        <v>0.25</v>
      </c>
      <c r="J18" s="3">
        <f t="shared" si="3"/>
        <v>0.42857142857142855</v>
      </c>
      <c r="K18" s="3">
        <f t="shared" si="4"/>
        <v>0.2857142857142857</v>
      </c>
      <c r="L18">
        <v>0</v>
      </c>
      <c r="M18" s="6"/>
    </row>
    <row r="19" spans="1:16" ht="12.75">
      <c r="A19" s="2">
        <v>41944</v>
      </c>
      <c r="B19">
        <v>8</v>
      </c>
      <c r="C19">
        <v>0</v>
      </c>
      <c r="D19">
        <v>1</v>
      </c>
      <c r="E19">
        <f t="shared" si="0"/>
        <v>7</v>
      </c>
      <c r="F19" s="5">
        <f t="shared" si="1"/>
        <v>-1</v>
      </c>
      <c r="G19" s="3">
        <f t="shared" si="2"/>
        <v>0.13333333333333333</v>
      </c>
      <c r="H19" s="3">
        <f>(D9+D10+D11+D12+D13+D14+D15+D16+D17+D18+D19)/(($B$9+E19)/2)</f>
        <v>0.6153846153846154</v>
      </c>
      <c r="I19" s="3">
        <f>(D15+D16+D17+D18+D19)/(($B$15+E19)/2)</f>
        <v>0.4</v>
      </c>
      <c r="J19" s="3">
        <f t="shared" si="3"/>
        <v>0.6153846153846154</v>
      </c>
      <c r="K19" s="3">
        <f t="shared" si="4"/>
        <v>0.46153846153846156</v>
      </c>
      <c r="L19">
        <v>1</v>
      </c>
      <c r="M19" s="6"/>
      <c r="P19" s="6"/>
    </row>
    <row r="20" spans="1:16" ht="12.75">
      <c r="A20" s="2">
        <v>41974</v>
      </c>
      <c r="B20">
        <v>7</v>
      </c>
      <c r="C20">
        <v>1</v>
      </c>
      <c r="D20">
        <v>1</v>
      </c>
      <c r="E20">
        <f t="shared" si="0"/>
        <v>7</v>
      </c>
      <c r="F20" s="5">
        <f t="shared" si="1"/>
        <v>0</v>
      </c>
      <c r="G20" s="3">
        <f t="shared" si="2"/>
        <v>0.14285714285714285</v>
      </c>
      <c r="H20" s="3">
        <f>(D9+D10+D11+D12+D13+D14+D15+D16+D17+D18+D19+D20)/(($B$9+E20)/2)</f>
        <v>0.7692307692307693</v>
      </c>
      <c r="I20" s="3">
        <f>(D15+D16+D17+D18+D19+D20)/(($B$15+E20)/2)</f>
        <v>0.5333333333333333</v>
      </c>
      <c r="J20" s="3">
        <f t="shared" si="3"/>
        <v>0.7692307692307693</v>
      </c>
      <c r="K20" s="3">
        <f t="shared" si="4"/>
        <v>0.6153846153846154</v>
      </c>
      <c r="L20">
        <v>1</v>
      </c>
      <c r="M20" s="6"/>
      <c r="P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0.5333333333333333</v>
      </c>
      <c r="J21" s="3">
        <f t="shared" si="3"/>
        <v>0.7692307692307693</v>
      </c>
      <c r="K21" s="3">
        <f t="shared" si="4"/>
        <v>0.6153846153846154</v>
      </c>
      <c r="L21"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0.5333333333333333</v>
      </c>
      <c r="J22" s="3">
        <f t="shared" si="3"/>
        <v>0.7692307692307693</v>
      </c>
      <c r="K22" s="3">
        <f t="shared" si="4"/>
        <v>0.6153846153846154</v>
      </c>
      <c r="L22">
        <v>0</v>
      </c>
      <c r="M22" s="6"/>
    </row>
    <row r="23" spans="1:13" ht="12.75">
      <c r="A23" s="2">
        <v>42064</v>
      </c>
      <c r="B23">
        <v>7</v>
      </c>
      <c r="C23">
        <v>1</v>
      </c>
      <c r="D23">
        <v>0</v>
      </c>
      <c r="E23">
        <f t="shared" si="0"/>
        <v>8</v>
      </c>
      <c r="F23" s="5">
        <f t="shared" si="1"/>
        <v>1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0.5</v>
      </c>
      <c r="J23" s="3">
        <f t="shared" si="3"/>
        <v>0.5714285714285714</v>
      </c>
      <c r="K23" s="3">
        <f t="shared" si="4"/>
        <v>0.5714285714285714</v>
      </c>
      <c r="L23"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0.5</v>
      </c>
      <c r="J24" s="3">
        <f t="shared" si="3"/>
        <v>0.5714285714285714</v>
      </c>
      <c r="K24" s="3">
        <f t="shared" si="4"/>
        <v>0.5714285714285714</v>
      </c>
      <c r="L24"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0.5</v>
      </c>
      <c r="J25" s="3">
        <f t="shared" si="3"/>
        <v>0.5714285714285714</v>
      </c>
      <c r="K25" s="3">
        <f t="shared" si="4"/>
        <v>0.5714285714285714</v>
      </c>
      <c r="L25"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0.5</v>
      </c>
      <c r="L26"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0.375</v>
      </c>
      <c r="K27" s="3">
        <f t="shared" si="4"/>
        <v>0.375</v>
      </c>
      <c r="L27"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0.26666666666666666</v>
      </c>
      <c r="K28" s="3">
        <f t="shared" si="4"/>
        <v>0.26666666666666666</v>
      </c>
      <c r="L28"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L29">
        <v>0</v>
      </c>
      <c r="M29" s="6"/>
    </row>
    <row r="30" spans="1:16" ht="12.75">
      <c r="A30" s="2">
        <v>42278</v>
      </c>
      <c r="B30">
        <v>8</v>
      </c>
      <c r="C30">
        <v>0</v>
      </c>
      <c r="D30">
        <v>1</v>
      </c>
      <c r="E30">
        <f t="shared" si="0"/>
        <v>7</v>
      </c>
      <c r="F30" s="5">
        <f t="shared" si="1"/>
        <v>-1</v>
      </c>
      <c r="G30" s="3">
        <f t="shared" si="2"/>
        <v>0.13333333333333333</v>
      </c>
      <c r="H30" s="3">
        <f>(D21+D22+D23+D24+D25+D26+D27+D28+D29+D30)/(($B$21+E30)/2)</f>
        <v>0.14285714285714285</v>
      </c>
      <c r="I30" s="3">
        <f>(D27+D28+D29+D30)/(($B$27+E30)/2)</f>
        <v>0.13333333333333333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ht="12.75">
      <c r="A31" s="2">
        <v>42309</v>
      </c>
      <c r="B31">
        <v>7</v>
      </c>
      <c r="C31">
        <v>1</v>
      </c>
      <c r="D31">
        <v>0</v>
      </c>
      <c r="E31">
        <f t="shared" si="0"/>
        <v>8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0.13333333333333333</v>
      </c>
      <c r="I31" s="3">
        <f>(D27+D28+D29+D30+D31)/(($B$27+E31)/2)</f>
        <v>0.125</v>
      </c>
      <c r="J31" s="3">
        <f t="shared" si="3"/>
        <v>0.26666666666666666</v>
      </c>
      <c r="K31" s="3">
        <f t="shared" si="4"/>
        <v>0.26666666666666666</v>
      </c>
      <c r="L31">
        <v>0</v>
      </c>
      <c r="M31" s="6"/>
      <c r="P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0.13333333333333333</v>
      </c>
      <c r="I32" s="3">
        <f>(D27+D28+D29+D30+D31+D32)/(($B$27+E32)/2)</f>
        <v>0.125</v>
      </c>
      <c r="J32" s="3">
        <f t="shared" si="3"/>
        <v>0.13333333333333333</v>
      </c>
      <c r="K32" s="3">
        <f t="shared" si="4"/>
        <v>0.13333333333333333</v>
      </c>
      <c r="L32">
        <v>0</v>
      </c>
      <c r="M32" s="6"/>
    </row>
    <row r="33" spans="1:13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0.13333333333333333</v>
      </c>
      <c r="K33" s="3">
        <f t="shared" si="4"/>
        <v>0.13333333333333333</v>
      </c>
      <c r="L33">
        <v>0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0.13333333333333333</v>
      </c>
      <c r="K34" s="3">
        <f t="shared" si="4"/>
        <v>0.13333333333333333</v>
      </c>
      <c r="L34">
        <v>0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L35">
        <v>0</v>
      </c>
      <c r="M35" s="6"/>
    </row>
    <row r="36" spans="1:12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0.125</v>
      </c>
      <c r="K36" s="3">
        <f t="shared" si="4"/>
        <v>0.125</v>
      </c>
      <c r="L36">
        <v>0</v>
      </c>
    </row>
    <row r="37" spans="1:12" ht="12.75">
      <c r="A37" s="2">
        <v>42491</v>
      </c>
      <c r="B37">
        <v>8</v>
      </c>
      <c r="C37">
        <v>0</v>
      </c>
      <c r="D37">
        <v>0</v>
      </c>
      <c r="E37">
        <f t="shared" si="0"/>
        <v>8</v>
      </c>
      <c r="F37" s="5">
        <f t="shared" si="1"/>
        <v>0</v>
      </c>
      <c r="G37" s="3">
        <f t="shared" si="2"/>
        <v>0</v>
      </c>
      <c r="H37" s="3">
        <f>(D33+D34+D35+D36+D37)/(($B$33+E37)/2)</f>
        <v>0</v>
      </c>
      <c r="I37" s="3">
        <f>(D27+D28+D29+D30+D31+D32+D33+D34+D35+D36+D37)/(($B$27+E37)/2)</f>
        <v>0.125</v>
      </c>
      <c r="J37" s="3">
        <f>(D26+D27+D28+D29+D30+D31+D32+D33+D34+D35+D36+D37)/((B26+E37)/2)</f>
        <v>0.125</v>
      </c>
      <c r="K37" s="3">
        <f t="shared" si="4"/>
        <v>0.125</v>
      </c>
      <c r="L37">
        <v>0</v>
      </c>
    </row>
    <row r="38" spans="1:12" ht="12.75">
      <c r="A38" s="2">
        <v>42522</v>
      </c>
      <c r="B38">
        <v>8</v>
      </c>
      <c r="C38">
        <v>0</v>
      </c>
      <c r="D38">
        <v>0</v>
      </c>
      <c r="E38">
        <f t="shared" si="0"/>
        <v>8</v>
      </c>
      <c r="F38" s="5">
        <f t="shared" si="1"/>
        <v>0</v>
      </c>
      <c r="G38" s="3">
        <f t="shared" si="2"/>
        <v>0</v>
      </c>
      <c r="H38" s="3">
        <f>(D33+D34+D35+D36+D37+D38)/(($B$33+E38)/2)</f>
        <v>0</v>
      </c>
      <c r="I38" s="3">
        <f>(D27+D28+D29+D30+D31+D32+D33+D34+D35+D36+D37+D38)/(($B$27+E38)/2)</f>
        <v>0.125</v>
      </c>
      <c r="J38" s="3">
        <f>(D27+D28+D29+D30+D31+D32+D33+D34+D35+D36+D37+D38)/((B27+E38)/2)</f>
        <v>0.125</v>
      </c>
      <c r="K38" s="3">
        <f t="shared" si="4"/>
        <v>0.125</v>
      </c>
      <c r="L38">
        <v>0</v>
      </c>
    </row>
    <row r="39" spans="1:12" ht="12.75">
      <c r="A39" s="2">
        <v>42552</v>
      </c>
      <c r="B39">
        <v>8</v>
      </c>
      <c r="C39">
        <v>0</v>
      </c>
      <c r="D39">
        <v>0</v>
      </c>
      <c r="E39">
        <f t="shared" si="0"/>
        <v>8</v>
      </c>
      <c r="F39" s="5">
        <f t="shared" si="1"/>
        <v>0</v>
      </c>
      <c r="G39" s="3">
        <f t="shared" si="2"/>
        <v>0</v>
      </c>
      <c r="H39" s="3">
        <f>(D33+D34+D35+D36+D37+D38+D39)/(($B$33+E39)/2)</f>
        <v>0</v>
      </c>
      <c r="I39" s="3">
        <f>D39/(($B$39+E39)/2)</f>
        <v>0</v>
      </c>
      <c r="J39" s="3">
        <f aca="true" t="shared" si="5" ref="J39:J86">(D28+D29+D30+D31+D32+D33+D34+D35+D36+D37+D38+D39)/((B28+E39)/2)</f>
        <v>0.125</v>
      </c>
      <c r="K39" s="3">
        <f t="shared" si="4"/>
        <v>0.125</v>
      </c>
      <c r="L39">
        <v>0</v>
      </c>
    </row>
    <row r="40" spans="1:12" ht="12.75">
      <c r="A40" s="2">
        <v>42583</v>
      </c>
      <c r="B40">
        <v>8</v>
      </c>
      <c r="C40">
        <v>0</v>
      </c>
      <c r="D40">
        <v>0</v>
      </c>
      <c r="E40">
        <f t="shared" si="0"/>
        <v>8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</v>
      </c>
      <c r="I40" s="3">
        <f>(D39+D40)/(($B$39+E40)/2)</f>
        <v>0</v>
      </c>
      <c r="J40" s="3">
        <f t="shared" si="5"/>
        <v>0.125</v>
      </c>
      <c r="K40" s="3">
        <f t="shared" si="4"/>
        <v>0.125</v>
      </c>
      <c r="L40">
        <v>0</v>
      </c>
    </row>
    <row r="41" spans="1:12" ht="12.75">
      <c r="A41" s="2">
        <v>42614</v>
      </c>
      <c r="B41">
        <v>8</v>
      </c>
      <c r="C41">
        <v>0</v>
      </c>
      <c r="D41">
        <v>0</v>
      </c>
      <c r="E41">
        <f t="shared" si="0"/>
        <v>8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</v>
      </c>
      <c r="I41" s="3">
        <f>(D39+D40+D41)/(($B$39+E41)/2)</f>
        <v>0</v>
      </c>
      <c r="J41" s="3">
        <f t="shared" si="5"/>
        <v>0.125</v>
      </c>
      <c r="K41" s="3">
        <f t="shared" si="4"/>
        <v>0.125</v>
      </c>
      <c r="L41">
        <v>0</v>
      </c>
    </row>
    <row r="42" spans="1:16" ht="12.75">
      <c r="A42" s="2">
        <v>42644</v>
      </c>
      <c r="B42">
        <v>8</v>
      </c>
      <c r="C42">
        <v>1</v>
      </c>
      <c r="D42">
        <v>1</v>
      </c>
      <c r="E42">
        <f t="shared" si="0"/>
        <v>8</v>
      </c>
      <c r="F42" s="5">
        <f t="shared" si="1"/>
        <v>0</v>
      </c>
      <c r="G42" s="3">
        <f t="shared" si="2"/>
        <v>0.125</v>
      </c>
      <c r="H42" s="3">
        <f>(D33+D34+D35+D36+D37+D38+D39+D40+D41+D42)/(($B$33+E42)/2)</f>
        <v>0.125</v>
      </c>
      <c r="I42" s="3">
        <f>(D39+D40+D41+D42)/(($B$39+E42)/2)</f>
        <v>0.125</v>
      </c>
      <c r="J42" s="3">
        <f t="shared" si="5"/>
        <v>0.13333333333333333</v>
      </c>
      <c r="K42" s="3">
        <f t="shared" si="4"/>
        <v>0.13333333333333333</v>
      </c>
      <c r="L42">
        <v>1</v>
      </c>
      <c r="P42" s="6"/>
    </row>
    <row r="43" spans="1:12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0.125</v>
      </c>
      <c r="I43" s="3">
        <f>(D39+D40+D41+D42+D43)/(($B$39+E43)/2)</f>
        <v>0.125</v>
      </c>
      <c r="J43" s="3">
        <f t="shared" si="5"/>
        <v>0.125</v>
      </c>
      <c r="K43" s="3">
        <f t="shared" si="4"/>
        <v>0.125</v>
      </c>
      <c r="L43">
        <v>0</v>
      </c>
    </row>
    <row r="44" spans="1:12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0.125</v>
      </c>
      <c r="I44" s="3">
        <f>(D39+D40+D41+D42+D43+D44)/(($B$39+E44)/2)</f>
        <v>0.125</v>
      </c>
      <c r="J44" s="3">
        <f t="shared" si="5"/>
        <v>0.125</v>
      </c>
      <c r="K44" s="3">
        <f t="shared" si="4"/>
        <v>0.125</v>
      </c>
      <c r="L44">
        <v>0</v>
      </c>
    </row>
    <row r="45" spans="1:12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0.125</v>
      </c>
      <c r="K45" s="3">
        <f t="shared" si="4"/>
        <v>0.125</v>
      </c>
      <c r="L45">
        <v>0</v>
      </c>
    </row>
    <row r="46" spans="1:12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0.125</v>
      </c>
      <c r="K46" s="3">
        <f t="shared" si="4"/>
        <v>0.125</v>
      </c>
      <c r="L46">
        <v>0</v>
      </c>
    </row>
    <row r="47" spans="1:12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0.125</v>
      </c>
      <c r="K47" s="3">
        <f t="shared" si="4"/>
        <v>0.125</v>
      </c>
      <c r="L47">
        <v>0</v>
      </c>
    </row>
    <row r="48" spans="1:11" ht="12.75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>
        <f>(D45+D46+D47+D48)/(($B$45+E48)/2)</f>
        <v>0</v>
      </c>
      <c r="I48" s="3">
        <f>(D39+D40+D41+D42+D43+D44+D45+D46+D47+D48)/(($B$39+E48)/2)</f>
        <v>0.25</v>
      </c>
      <c r="J48" s="3">
        <f t="shared" si="5"/>
        <v>0.25</v>
      </c>
      <c r="K48" s="3">
        <f t="shared" si="4"/>
        <v>0.25</v>
      </c>
    </row>
    <row r="49" spans="1:11" ht="12.75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</v>
      </c>
      <c r="I49" s="3">
        <f>(D39+D40+D41+D42+D43+D44+D45+D46+D47+D48+D49)/(($B$39+E49)/2)</f>
        <v>0.25</v>
      </c>
      <c r="J49" s="3">
        <f t="shared" si="5"/>
        <v>0.25</v>
      </c>
      <c r="K49" s="3">
        <f t="shared" si="4"/>
        <v>0.25</v>
      </c>
    </row>
    <row r="50" spans="1:11" ht="12.75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</v>
      </c>
      <c r="I51" s="3" t="e">
        <f>D51/(($B$51+E51)/2)</f>
        <v>#DIV/0!</v>
      </c>
      <c r="J51" s="3">
        <f t="shared" si="5"/>
        <v>0.25</v>
      </c>
      <c r="K51" s="3">
        <f t="shared" si="4"/>
        <v>0.25</v>
      </c>
    </row>
    <row r="52" spans="1:11" ht="12.75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</v>
      </c>
      <c r="I52" s="3" t="e">
        <f>(D51+D52)/(($B$51+E52)/2)</f>
        <v>#DIV/0!</v>
      </c>
      <c r="J52" s="3">
        <f t="shared" si="5"/>
        <v>0.25</v>
      </c>
      <c r="K52" s="3">
        <f t="shared" si="4"/>
        <v>0.25</v>
      </c>
    </row>
    <row r="53" spans="1:11" ht="12.75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</v>
      </c>
      <c r="I53" s="3" t="e">
        <f>(D51+D52+D53)/(($B$51+E53)/2)</f>
        <v>#DIV/0!</v>
      </c>
      <c r="J53" s="3">
        <f t="shared" si="5"/>
        <v>0.25</v>
      </c>
      <c r="K53" s="3">
        <f t="shared" si="4"/>
        <v>0.25</v>
      </c>
    </row>
    <row r="54" spans="1:11" ht="12.75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</v>
      </c>
      <c r="I54" s="3" t="e">
        <f>(D51+D52+D53+D54)/(($B$51+E54)/2)</f>
        <v>#DIV/0!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</v>
      </c>
      <c r="I55" s="3" t="e">
        <f>(D51+D52+D53+D54+D55)/(($B$51+E55)/2)</f>
        <v>#DIV/0!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</v>
      </c>
      <c r="I56" s="3" t="e">
        <f>(D51+D52+D53+D54+D55+D56)/(($B$51+E56)/2)</f>
        <v>#DIV/0!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>
        <f t="shared" si="5"/>
        <v>0</v>
      </c>
      <c r="K57" s="3">
        <f t="shared" si="4"/>
        <v>0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>
        <f t="shared" si="5"/>
        <v>0</v>
      </c>
      <c r="K58" s="3">
        <f t="shared" si="4"/>
        <v>0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P19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0.19672131147540983</v>
      </c>
      <c r="L21">
        <v>2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0.26229508196721313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0.25396825396825395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0.27692307692307694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0.36666666666666664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0.4067796610169492</v>
      </c>
      <c r="L26">
        <v>1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0.41935483870967744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0.5517241379310345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0.5245901639344263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0.5483870967741935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0.5806451612903226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0.6333333333333333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0.6206896551724138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0.6666666666666666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0.7096774193548387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0.6268656716417911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0.5846153846153846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1" ht="12.75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>
        <f>(D45+D46+D47+D48)/(($B$45+E48)/2)</f>
        <v>0.12121212121212122</v>
      </c>
      <c r="I48" s="3">
        <f>(D39+D40+D41+D42+D43+D44+D45+D46+D47+D48)/(($B$39+E48)/2)</f>
        <v>0.48484848484848486</v>
      </c>
      <c r="J48" s="3">
        <f t="shared" si="5"/>
        <v>0.6060606060606061</v>
      </c>
      <c r="K48" s="3">
        <f t="shared" si="4"/>
        <v>0.5454545454545454</v>
      </c>
    </row>
    <row r="49" spans="1:11" ht="12.75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0.12121212121212122</v>
      </c>
      <c r="I49" s="3">
        <f>(D39+D40+D41+D42+D43+D44+D45+D46+D47+D48+D49)/(($B$39+E49)/2)</f>
        <v>0.48484848484848486</v>
      </c>
      <c r="J49" s="3">
        <f t="shared" si="5"/>
        <v>0.5454545454545454</v>
      </c>
      <c r="K49" s="3">
        <f t="shared" si="4"/>
        <v>0.5454545454545454</v>
      </c>
    </row>
    <row r="50" spans="1:11" ht="12.75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0.12121212121212122</v>
      </c>
      <c r="I50" s="3">
        <f>(D39+D40+D41+D42+D43+D44+D45+D46+D47+D48+D49+D50)/(($B$39+E50)/2)</f>
        <v>0.48484848484848486</v>
      </c>
      <c r="J50" s="3">
        <f t="shared" si="5"/>
        <v>0.48484848484848486</v>
      </c>
      <c r="K50" s="3">
        <f t="shared" si="4"/>
        <v>0.48484848484848486</v>
      </c>
    </row>
    <row r="51" spans="1:11" ht="12.75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0.12121212121212122</v>
      </c>
      <c r="I51" s="3" t="e">
        <f>D51/(($B$51+E51)/2)</f>
        <v>#DIV/0!</v>
      </c>
      <c r="J51" s="3">
        <f t="shared" si="5"/>
        <v>0.30303030303030304</v>
      </c>
      <c r="K51" s="3">
        <f t="shared" si="4"/>
        <v>0.30303030303030304</v>
      </c>
    </row>
    <row r="52" spans="1:11" ht="12.75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0.12121212121212122</v>
      </c>
      <c r="I52" s="3" t="e">
        <f>(D51+D52)/(($B$51+E52)/2)</f>
        <v>#DIV/0!</v>
      </c>
      <c r="J52" s="3">
        <f t="shared" si="5"/>
        <v>0.25</v>
      </c>
      <c r="K52" s="3">
        <f t="shared" si="4"/>
        <v>0.25</v>
      </c>
    </row>
    <row r="53" spans="1:11" ht="12.75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0.12121212121212122</v>
      </c>
      <c r="I53" s="3" t="e">
        <f>(D51+D52+D53)/(($B$51+E53)/2)</f>
        <v>#DIV/0!</v>
      </c>
      <c r="J53" s="3">
        <f t="shared" si="5"/>
        <v>0.23529411764705882</v>
      </c>
      <c r="K53" s="3">
        <f t="shared" si="4"/>
        <v>0.23529411764705882</v>
      </c>
    </row>
    <row r="54" spans="1:11" ht="12.75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0.12121212121212122</v>
      </c>
      <c r="I54" s="3" t="e">
        <f>(D51+D52+D53+D54)/(($B$51+E54)/2)</f>
        <v>#DIV/0!</v>
      </c>
      <c r="J54" s="3">
        <f t="shared" si="5"/>
        <v>0.23529411764705882</v>
      </c>
      <c r="K54" s="3">
        <f t="shared" si="4"/>
        <v>0.23529411764705882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0.12121212121212122</v>
      </c>
      <c r="I55" s="3" t="e">
        <f>(D51+D52+D53+D54+D55)/(($B$51+E55)/2)</f>
        <v>#DIV/0!</v>
      </c>
      <c r="J55" s="3">
        <f t="shared" si="5"/>
        <v>0.23529411764705882</v>
      </c>
      <c r="K55" s="3">
        <f t="shared" si="4"/>
        <v>0.23529411764705882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0.12121212121212122</v>
      </c>
      <c r="I56" s="3" t="e">
        <f>(D51+D52+D53+D54+D55+D56)/(($B$51+E56)/2)</f>
        <v>#DIV/0!</v>
      </c>
      <c r="J56" s="3">
        <f t="shared" si="5"/>
        <v>0.12121212121212122</v>
      </c>
      <c r="K56" s="3">
        <f t="shared" si="4"/>
        <v>0.12121212121212122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>
        <f t="shared" si="5"/>
        <v>0.11764705882352941</v>
      </c>
      <c r="K57" s="3">
        <f t="shared" si="4"/>
        <v>0.11764705882352941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>
        <f t="shared" si="5"/>
        <v>0</v>
      </c>
      <c r="K58" s="3">
        <f t="shared" si="4"/>
        <v>0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1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1" ht="12.75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>
        <f>(D45+D46+D47+D48)/(($B$45+E48)/2)</f>
        <v>0</v>
      </c>
      <c r="I48" s="3">
        <f>(D39+D40+D41+D42+D43+D44+D45+D46+D47+D48)/(($B$39+E48)/2)</f>
        <v>0.4</v>
      </c>
      <c r="J48" s="3">
        <f t="shared" si="5"/>
        <v>0.4</v>
      </c>
      <c r="K48" s="3">
        <f t="shared" si="4"/>
        <v>0.4</v>
      </c>
    </row>
    <row r="49" spans="1:11" ht="12.75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</v>
      </c>
      <c r="I49" s="3">
        <f>(D39+D40+D41+D42+D43+D44+D45+D46+D47+D48+D49)/(($B$39+E49)/2)</f>
        <v>0.4</v>
      </c>
      <c r="J49" s="3">
        <f t="shared" si="5"/>
        <v>0.4</v>
      </c>
      <c r="K49" s="3">
        <f t="shared" si="4"/>
        <v>0.4</v>
      </c>
    </row>
    <row r="50" spans="1:11" ht="12.75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</v>
      </c>
      <c r="I50" s="3">
        <f>(D39+D40+D41+D42+D43+D44+D45+D46+D47+D48+D49+D50)/(($B$39+E50)/2)</f>
        <v>0.4</v>
      </c>
      <c r="J50" s="3">
        <f t="shared" si="5"/>
        <v>0.4</v>
      </c>
      <c r="K50" s="3">
        <f t="shared" si="4"/>
        <v>0.4</v>
      </c>
    </row>
    <row r="51" spans="1:11" ht="12.75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</v>
      </c>
      <c r="I51" s="3" t="e">
        <f>D51/(($B$51+E51)/2)</f>
        <v>#DIV/0!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</v>
      </c>
      <c r="I52" s="3" t="e">
        <f>(D51+D52)/(($B$51+E52)/2)</f>
        <v>#DIV/0!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</v>
      </c>
      <c r="I53" s="3" t="e">
        <f>(D51+D52+D53)/(($B$51+E53)/2)</f>
        <v>#DIV/0!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</v>
      </c>
      <c r="I54" s="3" t="e">
        <f>(D51+D52+D53+D54)/(($B$51+E54)/2)</f>
        <v>#DIV/0!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</v>
      </c>
      <c r="I55" s="3" t="e">
        <f>(D51+D52+D53+D54+D55)/(($B$51+E55)/2)</f>
        <v>#DIV/0!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</v>
      </c>
      <c r="I56" s="3" t="e">
        <f>(D51+D52+D53+D54+D55+D56)/(($B$51+E56)/2)</f>
        <v>#DIV/0!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>
        <f t="shared" si="5"/>
        <v>0</v>
      </c>
      <c r="K57" s="3">
        <f t="shared" si="4"/>
        <v>0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>
        <f t="shared" si="5"/>
        <v>0</v>
      </c>
      <c r="K58" s="3">
        <f t="shared" si="4"/>
        <v>0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2017-04-19T19:11:16Z</dcterms:modified>
  <cp:category/>
  <cp:version/>
  <cp:contentType/>
  <cp:contentStatus/>
</cp:coreProperties>
</file>