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ollida\Desktop\"/>
    </mc:Choice>
  </mc:AlternateContent>
  <bookViews>
    <workbookView xWindow="1305" yWindow="60" windowWidth="4680" windowHeight="4305" tabRatio="816" activeTab="2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/>
</workbook>
</file>

<file path=xl/calcChain.xml><?xml version="1.0" encoding="utf-8"?>
<calcChain xmlns="http://schemas.openxmlformats.org/spreadsheetml/2006/main">
  <c r="D88" i="12" l="1"/>
  <c r="C88" i="12"/>
  <c r="B88" i="12"/>
  <c r="I98" i="8"/>
  <c r="I97" i="8"/>
  <c r="I96" i="8"/>
  <c r="I95" i="8"/>
  <c r="I94" i="8"/>
  <c r="I93" i="8"/>
  <c r="I92" i="8"/>
  <c r="I91" i="8"/>
  <c r="I90" i="8"/>
  <c r="I89" i="8"/>
  <c r="H98" i="8"/>
  <c r="H97" i="8"/>
  <c r="H96" i="8"/>
  <c r="H95" i="8"/>
  <c r="H94" i="8"/>
  <c r="H93" i="8"/>
  <c r="H92" i="8"/>
  <c r="H91" i="8"/>
  <c r="H90" i="8"/>
  <c r="H89" i="8"/>
  <c r="F98" i="8"/>
  <c r="E98" i="8"/>
  <c r="K98" i="8"/>
  <c r="F97" i="8"/>
  <c r="E97" i="8"/>
  <c r="J97" i="8"/>
  <c r="K96" i="8"/>
  <c r="G96" i="8"/>
  <c r="F96" i="8"/>
  <c r="E96" i="8"/>
  <c r="F95" i="8"/>
  <c r="E95" i="8"/>
  <c r="F94" i="8"/>
  <c r="E94" i="8"/>
  <c r="K94" i="8"/>
  <c r="F93" i="8"/>
  <c r="E93" i="8"/>
  <c r="J93" i="8"/>
  <c r="K92" i="8"/>
  <c r="G92" i="8"/>
  <c r="F92" i="8"/>
  <c r="E92" i="8"/>
  <c r="F91" i="8"/>
  <c r="E91" i="8"/>
  <c r="F90" i="8"/>
  <c r="E90" i="8"/>
  <c r="K90" i="8"/>
  <c r="F89" i="8"/>
  <c r="E89" i="8"/>
  <c r="J89" i="8"/>
  <c r="F88" i="8"/>
  <c r="E88" i="8"/>
  <c r="H88" i="8"/>
  <c r="F87" i="8"/>
  <c r="E87" i="8"/>
  <c r="I87" i="8"/>
  <c r="I98" i="7"/>
  <c r="I97" i="7"/>
  <c r="I96" i="7"/>
  <c r="I95" i="7"/>
  <c r="I94" i="7"/>
  <c r="I93" i="7"/>
  <c r="I92" i="7"/>
  <c r="I91" i="7"/>
  <c r="I90" i="7"/>
  <c r="I89" i="7"/>
  <c r="I87" i="7"/>
  <c r="H98" i="7"/>
  <c r="H97" i="7"/>
  <c r="H96" i="7"/>
  <c r="H95" i="7"/>
  <c r="H94" i="7"/>
  <c r="H93" i="7"/>
  <c r="H92" i="7"/>
  <c r="H91" i="7"/>
  <c r="H90" i="7"/>
  <c r="H89" i="7"/>
  <c r="H87" i="7"/>
  <c r="F98" i="7"/>
  <c r="E98" i="7"/>
  <c r="F97" i="7"/>
  <c r="E97" i="7"/>
  <c r="F96" i="7"/>
  <c r="E96" i="7"/>
  <c r="F95" i="7"/>
  <c r="E95" i="7"/>
  <c r="K95" i="7"/>
  <c r="G94" i="7"/>
  <c r="F94" i="7"/>
  <c r="E94" i="7"/>
  <c r="J93" i="7"/>
  <c r="G93" i="7"/>
  <c r="F93" i="7"/>
  <c r="E93" i="7"/>
  <c r="F92" i="7"/>
  <c r="E92" i="7"/>
  <c r="F91" i="7"/>
  <c r="E91" i="7"/>
  <c r="K91" i="7"/>
  <c r="K90" i="7"/>
  <c r="G90" i="7"/>
  <c r="F90" i="7"/>
  <c r="E90" i="7"/>
  <c r="F89" i="7"/>
  <c r="E89" i="7"/>
  <c r="F88" i="7"/>
  <c r="E88" i="7"/>
  <c r="I88" i="7"/>
  <c r="F87" i="7"/>
  <c r="E87" i="7"/>
  <c r="J87" i="7"/>
  <c r="K89" i="8"/>
  <c r="K93" i="8"/>
  <c r="K97" i="8"/>
  <c r="J88" i="8"/>
  <c r="G89" i="8"/>
  <c r="J92" i="8"/>
  <c r="G93" i="8"/>
  <c r="J96" i="8"/>
  <c r="G97" i="8"/>
  <c r="J91" i="8"/>
  <c r="K91" i="8"/>
  <c r="K95" i="8"/>
  <c r="J98" i="8"/>
  <c r="J95" i="8"/>
  <c r="J90" i="8"/>
  <c r="G91" i="8"/>
  <c r="J94" i="8"/>
  <c r="G95" i="8"/>
  <c r="G90" i="8"/>
  <c r="G94" i="8"/>
  <c r="G98" i="8"/>
  <c r="J98" i="7"/>
  <c r="K87" i="7"/>
  <c r="K98" i="7"/>
  <c r="J89" i="7"/>
  <c r="J94" i="7"/>
  <c r="G98" i="7"/>
  <c r="G87" i="7"/>
  <c r="J90" i="7"/>
  <c r="K94" i="7"/>
  <c r="J97" i="7"/>
  <c r="G89" i="7"/>
  <c r="K89" i="7"/>
  <c r="J92" i="7"/>
  <c r="K93" i="7"/>
  <c r="J96" i="7"/>
  <c r="G97" i="7"/>
  <c r="K97" i="7"/>
  <c r="J88" i="7"/>
  <c r="G88" i="7"/>
  <c r="K88" i="7"/>
  <c r="J91" i="7"/>
  <c r="G92" i="7"/>
  <c r="K92" i="7"/>
  <c r="J95" i="7"/>
  <c r="G96" i="7"/>
  <c r="K96" i="7"/>
  <c r="G91" i="7"/>
  <c r="G95" i="7"/>
  <c r="I98" i="4"/>
  <c r="I97" i="4"/>
  <c r="I96" i="4"/>
  <c r="I95" i="4"/>
  <c r="I94" i="4"/>
  <c r="I93" i="4"/>
  <c r="I92" i="4"/>
  <c r="I91" i="4"/>
  <c r="I90" i="4"/>
  <c r="I89" i="4"/>
  <c r="H98" i="4"/>
  <c r="H97" i="4"/>
  <c r="H96" i="4"/>
  <c r="H95" i="4"/>
  <c r="H94" i="4"/>
  <c r="H93" i="4"/>
  <c r="H92" i="4"/>
  <c r="H91" i="4"/>
  <c r="H90" i="4"/>
  <c r="H89" i="4"/>
  <c r="F98" i="4"/>
  <c r="E98" i="4"/>
  <c r="K98" i="4"/>
  <c r="F97" i="4"/>
  <c r="E97" i="4"/>
  <c r="J97" i="4"/>
  <c r="K96" i="4"/>
  <c r="G96" i="4"/>
  <c r="F96" i="4"/>
  <c r="E96" i="4"/>
  <c r="F95" i="4"/>
  <c r="E95" i="4"/>
  <c r="F94" i="4"/>
  <c r="E94" i="4"/>
  <c r="K94" i="4"/>
  <c r="K93" i="4"/>
  <c r="F93" i="4"/>
  <c r="E93" i="4"/>
  <c r="J93" i="4"/>
  <c r="K92" i="4"/>
  <c r="G92" i="4"/>
  <c r="F92" i="4"/>
  <c r="E92" i="4"/>
  <c r="F91" i="4"/>
  <c r="E91" i="4"/>
  <c r="F90" i="4"/>
  <c r="E90" i="4"/>
  <c r="K90" i="4"/>
  <c r="K89" i="4"/>
  <c r="F89" i="4"/>
  <c r="E89" i="4"/>
  <c r="J89" i="4"/>
  <c r="F88" i="4"/>
  <c r="E88" i="4"/>
  <c r="H88" i="4"/>
  <c r="F87" i="4"/>
  <c r="E87" i="4"/>
  <c r="G87" i="4"/>
  <c r="I98" i="3"/>
  <c r="I97" i="3"/>
  <c r="I96" i="3"/>
  <c r="I95" i="3"/>
  <c r="I94" i="3"/>
  <c r="I93" i="3"/>
  <c r="I92" i="3"/>
  <c r="I91" i="3"/>
  <c r="I90" i="3"/>
  <c r="I89" i="3"/>
  <c r="H98" i="3"/>
  <c r="H97" i="3"/>
  <c r="H96" i="3"/>
  <c r="H95" i="3"/>
  <c r="H94" i="3"/>
  <c r="H93" i="3"/>
  <c r="H92" i="3"/>
  <c r="H91" i="3"/>
  <c r="H90" i="3"/>
  <c r="H89" i="3"/>
  <c r="F98" i="3"/>
  <c r="E98" i="3"/>
  <c r="K98" i="3"/>
  <c r="F97" i="3"/>
  <c r="E97" i="3"/>
  <c r="J97" i="3"/>
  <c r="G96" i="3"/>
  <c r="F96" i="3"/>
  <c r="E96" i="3"/>
  <c r="F95" i="3"/>
  <c r="E95" i="3"/>
  <c r="F94" i="3"/>
  <c r="E94" i="3"/>
  <c r="K94" i="3"/>
  <c r="F93" i="3"/>
  <c r="E93" i="3"/>
  <c r="J93" i="3"/>
  <c r="G92" i="3"/>
  <c r="F92" i="3"/>
  <c r="E92" i="3"/>
  <c r="F91" i="3"/>
  <c r="E91" i="3"/>
  <c r="F90" i="3"/>
  <c r="E90" i="3"/>
  <c r="K90" i="3"/>
  <c r="F89" i="3"/>
  <c r="E89" i="3"/>
  <c r="J89" i="3"/>
  <c r="F88" i="3"/>
  <c r="E88" i="3"/>
  <c r="H88" i="3"/>
  <c r="F87" i="3"/>
  <c r="E87" i="3"/>
  <c r="G87" i="3"/>
  <c r="I98" i="2"/>
  <c r="I97" i="2"/>
  <c r="I96" i="2"/>
  <c r="I95" i="2"/>
  <c r="I94" i="2"/>
  <c r="I93" i="2"/>
  <c r="I92" i="2"/>
  <c r="I91" i="2"/>
  <c r="I90" i="2"/>
  <c r="I89" i="2"/>
  <c r="H98" i="2"/>
  <c r="H97" i="2"/>
  <c r="H96" i="2"/>
  <c r="H95" i="2"/>
  <c r="H94" i="2"/>
  <c r="H93" i="2"/>
  <c r="H92" i="2"/>
  <c r="H91" i="2"/>
  <c r="H90" i="2"/>
  <c r="H89" i="2"/>
  <c r="F98" i="2"/>
  <c r="E98" i="2"/>
  <c r="K98" i="2"/>
  <c r="F97" i="2"/>
  <c r="E97" i="2"/>
  <c r="J97" i="2"/>
  <c r="K96" i="2"/>
  <c r="G96" i="2"/>
  <c r="F96" i="2"/>
  <c r="E96" i="2"/>
  <c r="F95" i="2"/>
  <c r="E95" i="2"/>
  <c r="F94" i="2"/>
  <c r="E94" i="2"/>
  <c r="K94" i="2"/>
  <c r="K93" i="2"/>
  <c r="F93" i="2"/>
  <c r="E93" i="2"/>
  <c r="J93" i="2"/>
  <c r="K92" i="2"/>
  <c r="G92" i="2"/>
  <c r="F92" i="2"/>
  <c r="E92" i="2"/>
  <c r="F91" i="2"/>
  <c r="E91" i="2"/>
  <c r="F90" i="2"/>
  <c r="E90" i="2"/>
  <c r="K90" i="2"/>
  <c r="K89" i="2"/>
  <c r="F89" i="2"/>
  <c r="E89" i="2"/>
  <c r="J89" i="2"/>
  <c r="F88" i="2"/>
  <c r="E88" i="2"/>
  <c r="I88" i="2"/>
  <c r="F87" i="2"/>
  <c r="E87" i="2"/>
  <c r="J87" i="2"/>
  <c r="I98" i="1"/>
  <c r="I97" i="1"/>
  <c r="I96" i="1"/>
  <c r="I95" i="1"/>
  <c r="I94" i="1"/>
  <c r="I93" i="1"/>
  <c r="I92" i="1"/>
  <c r="I91" i="1"/>
  <c r="I90" i="1"/>
  <c r="I89" i="1"/>
  <c r="I98" i="11"/>
  <c r="I97" i="11"/>
  <c r="I96" i="11"/>
  <c r="I95" i="11"/>
  <c r="I94" i="11"/>
  <c r="I93" i="11"/>
  <c r="I92" i="11"/>
  <c r="H98" i="1"/>
  <c r="H97" i="1"/>
  <c r="H96" i="1"/>
  <c r="H95" i="1"/>
  <c r="H94" i="1"/>
  <c r="H93" i="1"/>
  <c r="H92" i="1"/>
  <c r="H91" i="1"/>
  <c r="H90" i="1"/>
  <c r="H89" i="1"/>
  <c r="K98" i="1"/>
  <c r="F98" i="1"/>
  <c r="E98" i="1"/>
  <c r="J98" i="1"/>
  <c r="K97" i="1"/>
  <c r="G97" i="1"/>
  <c r="F97" i="1"/>
  <c r="E97" i="1"/>
  <c r="F96" i="1"/>
  <c r="E96" i="1"/>
  <c r="J95" i="1"/>
  <c r="F95" i="1"/>
  <c r="E95" i="1"/>
  <c r="K95" i="1"/>
  <c r="K94" i="1"/>
  <c r="F94" i="1"/>
  <c r="E94" i="1"/>
  <c r="J94" i="1"/>
  <c r="K93" i="1"/>
  <c r="G93" i="1"/>
  <c r="F93" i="1"/>
  <c r="E93" i="1"/>
  <c r="F92" i="1"/>
  <c r="E92" i="1"/>
  <c r="J91" i="1"/>
  <c r="F91" i="1"/>
  <c r="E91" i="1"/>
  <c r="K91" i="1"/>
  <c r="K90" i="1"/>
  <c r="F90" i="1"/>
  <c r="E90" i="1"/>
  <c r="J90" i="1"/>
  <c r="K89" i="1"/>
  <c r="G89" i="1"/>
  <c r="F89" i="1"/>
  <c r="E89" i="1"/>
  <c r="F88" i="1"/>
  <c r="E88" i="1"/>
  <c r="I88" i="1"/>
  <c r="F87" i="1"/>
  <c r="E87" i="1"/>
  <c r="H87" i="1"/>
  <c r="I91" i="11"/>
  <c r="I90" i="11"/>
  <c r="I89" i="11"/>
  <c r="H98" i="11"/>
  <c r="H97" i="11"/>
  <c r="H96" i="11"/>
  <c r="H95" i="11"/>
  <c r="H94" i="11"/>
  <c r="H93" i="11"/>
  <c r="H92" i="11"/>
  <c r="H91" i="11"/>
  <c r="H90" i="11"/>
  <c r="H89" i="11"/>
  <c r="J98" i="11"/>
  <c r="F98" i="11"/>
  <c r="E98" i="11"/>
  <c r="F97" i="11"/>
  <c r="E97" i="11"/>
  <c r="J97" i="11"/>
  <c r="G96" i="11"/>
  <c r="F96" i="11"/>
  <c r="E96" i="11"/>
  <c r="F95" i="11"/>
  <c r="E95" i="11"/>
  <c r="F94" i="11"/>
  <c r="E94" i="11"/>
  <c r="F93" i="11"/>
  <c r="E93" i="11"/>
  <c r="J93" i="11"/>
  <c r="G92" i="11"/>
  <c r="F92" i="11"/>
  <c r="E92" i="11"/>
  <c r="F91" i="11"/>
  <c r="E91" i="11"/>
  <c r="F90" i="11"/>
  <c r="E90" i="11"/>
  <c r="F89" i="11"/>
  <c r="E89" i="11"/>
  <c r="J89" i="11"/>
  <c r="F88" i="11"/>
  <c r="E88" i="11"/>
  <c r="H88" i="11"/>
  <c r="F87" i="11"/>
  <c r="E87" i="11"/>
  <c r="I87" i="11"/>
  <c r="H93" i="12"/>
  <c r="F98" i="12"/>
  <c r="E97" i="12"/>
  <c r="K97" i="12"/>
  <c r="F97" i="12"/>
  <c r="F96" i="12"/>
  <c r="E95" i="12"/>
  <c r="K95" i="12"/>
  <c r="F95" i="12"/>
  <c r="F94" i="12"/>
  <c r="E93" i="12"/>
  <c r="K93" i="12"/>
  <c r="F93" i="12"/>
  <c r="F92" i="12"/>
  <c r="E91" i="12"/>
  <c r="K91" i="12"/>
  <c r="F90" i="12"/>
  <c r="E89" i="12"/>
  <c r="K89" i="12"/>
  <c r="F88" i="12"/>
  <c r="D87" i="12"/>
  <c r="H89" i="12"/>
  <c r="C87" i="12"/>
  <c r="B87" i="12"/>
  <c r="I89" i="12"/>
  <c r="I98" i="10"/>
  <c r="I97" i="10"/>
  <c r="I96" i="10"/>
  <c r="I95" i="10"/>
  <c r="I94" i="10"/>
  <c r="I93" i="10"/>
  <c r="I92" i="10"/>
  <c r="I91" i="10"/>
  <c r="I90" i="10"/>
  <c r="I89" i="10"/>
  <c r="H98" i="10"/>
  <c r="H97" i="10"/>
  <c r="H96" i="10"/>
  <c r="H95" i="10"/>
  <c r="H94" i="10"/>
  <c r="H93" i="10"/>
  <c r="H92" i="10"/>
  <c r="H91" i="10"/>
  <c r="H90" i="10"/>
  <c r="H89" i="10"/>
  <c r="F98" i="10"/>
  <c r="E98" i="10"/>
  <c r="K98" i="10"/>
  <c r="G97" i="10"/>
  <c r="F97" i="10"/>
  <c r="E97" i="10"/>
  <c r="J97" i="10"/>
  <c r="J96" i="10"/>
  <c r="F96" i="10"/>
  <c r="E96" i="10"/>
  <c r="F95" i="10"/>
  <c r="E95" i="10"/>
  <c r="F94" i="10"/>
  <c r="E94" i="10"/>
  <c r="K94" i="10"/>
  <c r="G93" i="10"/>
  <c r="F93" i="10"/>
  <c r="E93" i="10"/>
  <c r="J93" i="10"/>
  <c r="J92" i="10"/>
  <c r="F92" i="10"/>
  <c r="E92" i="10"/>
  <c r="F91" i="10"/>
  <c r="E91" i="10"/>
  <c r="F90" i="10"/>
  <c r="E90" i="10"/>
  <c r="K90" i="10"/>
  <c r="G89" i="10"/>
  <c r="F89" i="10"/>
  <c r="E89" i="10"/>
  <c r="J89" i="10"/>
  <c r="F88" i="10"/>
  <c r="E88" i="10"/>
  <c r="I88" i="10"/>
  <c r="F87" i="10"/>
  <c r="E87" i="10"/>
  <c r="I87" i="10"/>
  <c r="D86" i="12"/>
  <c r="C86" i="12"/>
  <c r="B86" i="12"/>
  <c r="D85" i="12"/>
  <c r="C85" i="12"/>
  <c r="F85" i="12"/>
  <c r="B85" i="12"/>
  <c r="D84" i="12"/>
  <c r="C84" i="12"/>
  <c r="B84" i="12"/>
  <c r="D83" i="12"/>
  <c r="C83" i="12"/>
  <c r="B83" i="12"/>
  <c r="D82" i="12"/>
  <c r="C82" i="12"/>
  <c r="B82" i="12"/>
  <c r="D81" i="12"/>
  <c r="C81" i="12"/>
  <c r="B81" i="12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E75" i="12"/>
  <c r="I75" i="12"/>
  <c r="B75" i="12"/>
  <c r="F86" i="11"/>
  <c r="E86" i="11"/>
  <c r="G86" i="11"/>
  <c r="F85" i="11"/>
  <c r="E85" i="11"/>
  <c r="I85" i="11"/>
  <c r="F84" i="11"/>
  <c r="E84" i="11"/>
  <c r="G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K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I79" i="12"/>
  <c r="F78" i="12"/>
  <c r="E78" i="12"/>
  <c r="I78" i="12"/>
  <c r="F77" i="12"/>
  <c r="E77" i="12"/>
  <c r="I77" i="12"/>
  <c r="F76" i="12"/>
  <c r="E76" i="12"/>
  <c r="G76" i="12"/>
  <c r="D74" i="12"/>
  <c r="C74" i="12"/>
  <c r="B74" i="12"/>
  <c r="D73" i="12"/>
  <c r="C73" i="12"/>
  <c r="F73" i="12"/>
  <c r="B73" i="12"/>
  <c r="D72" i="12"/>
  <c r="E72" i="12"/>
  <c r="C72" i="12"/>
  <c r="F72" i="12"/>
  <c r="B72" i="12"/>
  <c r="D71" i="12"/>
  <c r="C71" i="12"/>
  <c r="B71" i="12"/>
  <c r="D70" i="12"/>
  <c r="C70" i="12"/>
  <c r="B70" i="12"/>
  <c r="K81" i="12"/>
  <c r="D69" i="12"/>
  <c r="C69" i="12"/>
  <c r="B69" i="12"/>
  <c r="D68" i="12"/>
  <c r="C68" i="12"/>
  <c r="B68" i="12"/>
  <c r="D67" i="12"/>
  <c r="C67" i="12"/>
  <c r="F67" i="12"/>
  <c r="B67" i="12"/>
  <c r="K78" i="12"/>
  <c r="D66" i="12"/>
  <c r="C66" i="12"/>
  <c r="F66" i="12"/>
  <c r="B66" i="12"/>
  <c r="K77" i="12"/>
  <c r="D65" i="12"/>
  <c r="C65" i="12"/>
  <c r="B65" i="12"/>
  <c r="D64" i="12"/>
  <c r="C64" i="12"/>
  <c r="F64" i="12"/>
  <c r="B64" i="12"/>
  <c r="D63" i="12"/>
  <c r="C63" i="12"/>
  <c r="F63" i="12"/>
  <c r="B63" i="12"/>
  <c r="D62" i="12"/>
  <c r="C62" i="12"/>
  <c r="B62" i="12"/>
  <c r="D61" i="12"/>
  <c r="C61" i="12"/>
  <c r="F61" i="12"/>
  <c r="B61" i="12"/>
  <c r="D60" i="12"/>
  <c r="C60" i="12"/>
  <c r="E60" i="12"/>
  <c r="B60" i="12"/>
  <c r="D59" i="12"/>
  <c r="C59" i="12"/>
  <c r="B59" i="12"/>
  <c r="D58" i="12"/>
  <c r="C58" i="12"/>
  <c r="F58" i="12"/>
  <c r="B58" i="12"/>
  <c r="D57" i="12"/>
  <c r="F57" i="12"/>
  <c r="C57" i="12"/>
  <c r="B57" i="12"/>
  <c r="D56" i="12"/>
  <c r="C56" i="12"/>
  <c r="F56" i="12"/>
  <c r="B56" i="12"/>
  <c r="D55" i="12"/>
  <c r="C55" i="12"/>
  <c r="B55" i="12"/>
  <c r="D54" i="12"/>
  <c r="C54" i="12"/>
  <c r="F54" i="12"/>
  <c r="B54" i="12"/>
  <c r="D53" i="12"/>
  <c r="C53" i="12"/>
  <c r="B53" i="12"/>
  <c r="D52" i="12"/>
  <c r="C52" i="12"/>
  <c r="F52" i="12"/>
  <c r="B52" i="12"/>
  <c r="D51" i="12"/>
  <c r="C51" i="12"/>
  <c r="F51" i="12"/>
  <c r="B51" i="12"/>
  <c r="D50" i="12"/>
  <c r="C50" i="12"/>
  <c r="F50" i="12"/>
  <c r="B50" i="12"/>
  <c r="D49" i="12"/>
  <c r="C49" i="12"/>
  <c r="F49" i="12"/>
  <c r="B49" i="12"/>
  <c r="E49" i="12"/>
  <c r="D48" i="12"/>
  <c r="C48" i="12"/>
  <c r="F48" i="12"/>
  <c r="B48" i="12"/>
  <c r="D47" i="12"/>
  <c r="C47" i="12"/>
  <c r="B47" i="12"/>
  <c r="E47" i="12"/>
  <c r="D46" i="12"/>
  <c r="C46" i="12"/>
  <c r="F46" i="12"/>
  <c r="B46" i="12"/>
  <c r="E46" i="12"/>
  <c r="D45" i="12"/>
  <c r="C45" i="12"/>
  <c r="F45" i="12"/>
  <c r="B45" i="12"/>
  <c r="D44" i="12"/>
  <c r="C44" i="12"/>
  <c r="B44" i="12"/>
  <c r="D43" i="12"/>
  <c r="C43" i="12"/>
  <c r="B43" i="12"/>
  <c r="D42" i="12"/>
  <c r="C42" i="12"/>
  <c r="F42" i="12"/>
  <c r="B42" i="12"/>
  <c r="D41" i="12"/>
  <c r="C41" i="12"/>
  <c r="B41" i="12"/>
  <c r="D40" i="12"/>
  <c r="C40" i="12"/>
  <c r="F40" i="12"/>
  <c r="B40" i="12"/>
  <c r="D39" i="12"/>
  <c r="C39" i="12"/>
  <c r="F39" i="12"/>
  <c r="B39" i="12"/>
  <c r="D38" i="12"/>
  <c r="C38" i="12"/>
  <c r="B38" i="12"/>
  <c r="E38" i="12"/>
  <c r="D37" i="12"/>
  <c r="C37" i="12"/>
  <c r="F37" i="12"/>
  <c r="B37" i="12"/>
  <c r="D36" i="12"/>
  <c r="C36" i="12"/>
  <c r="F36" i="12"/>
  <c r="B36" i="12"/>
  <c r="D35" i="12"/>
  <c r="C35" i="12"/>
  <c r="F35" i="12"/>
  <c r="B35" i="12"/>
  <c r="D34" i="12"/>
  <c r="C34" i="12"/>
  <c r="F34" i="12"/>
  <c r="B34" i="12"/>
  <c r="E34" i="12"/>
  <c r="D33" i="12"/>
  <c r="C33" i="12"/>
  <c r="F33" i="12"/>
  <c r="B33" i="12"/>
  <c r="D32" i="12"/>
  <c r="C32" i="12"/>
  <c r="F32" i="12"/>
  <c r="B32" i="12"/>
  <c r="D31" i="12"/>
  <c r="C31" i="12"/>
  <c r="B31" i="12"/>
  <c r="E31" i="12"/>
  <c r="D30" i="12"/>
  <c r="C30" i="12"/>
  <c r="F30" i="12"/>
  <c r="B30" i="12"/>
  <c r="D29" i="12"/>
  <c r="C29" i="12"/>
  <c r="B29" i="12"/>
  <c r="D28" i="12"/>
  <c r="C28" i="12"/>
  <c r="F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F24" i="12"/>
  <c r="B24" i="12"/>
  <c r="D23" i="12"/>
  <c r="C23" i="12"/>
  <c r="F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F19" i="12"/>
  <c r="B19" i="12"/>
  <c r="D18" i="12"/>
  <c r="C18" i="12"/>
  <c r="B18" i="12"/>
  <c r="E18" i="12"/>
  <c r="D17" i="12"/>
  <c r="C17" i="12"/>
  <c r="F17" i="12"/>
  <c r="B17" i="12"/>
  <c r="E17" i="12"/>
  <c r="G17" i="12"/>
  <c r="D16" i="12"/>
  <c r="C16" i="12"/>
  <c r="B16" i="12"/>
  <c r="D15" i="12"/>
  <c r="C15" i="12"/>
  <c r="B15" i="12"/>
  <c r="E15" i="12"/>
  <c r="K15" i="12"/>
  <c r="D14" i="12"/>
  <c r="C14" i="12"/>
  <c r="F14" i="12"/>
  <c r="B14" i="12"/>
  <c r="D13" i="12"/>
  <c r="C13" i="12"/>
  <c r="F13" i="12"/>
  <c r="B13" i="12"/>
  <c r="D12" i="12"/>
  <c r="C12" i="12"/>
  <c r="B12" i="12"/>
  <c r="E12" i="12"/>
  <c r="D11" i="12"/>
  <c r="C11" i="12"/>
  <c r="B11" i="12"/>
  <c r="D10" i="12"/>
  <c r="C10" i="12"/>
  <c r="F10" i="12"/>
  <c r="B10" i="12"/>
  <c r="D9" i="12"/>
  <c r="C9" i="12"/>
  <c r="F9" i="12"/>
  <c r="B9" i="12"/>
  <c r="D8" i="12"/>
  <c r="C8" i="12"/>
  <c r="F8" i="12"/>
  <c r="B8" i="12"/>
  <c r="D7" i="12"/>
  <c r="C7" i="12"/>
  <c r="B7" i="12"/>
  <c r="D6" i="12"/>
  <c r="C6" i="12"/>
  <c r="E6" i="12"/>
  <c r="B6" i="12"/>
  <c r="K17" i="12"/>
  <c r="D5" i="12"/>
  <c r="C5" i="12"/>
  <c r="F5" i="12"/>
  <c r="B5" i="12"/>
  <c r="D4" i="12"/>
  <c r="C4" i="12"/>
  <c r="E4" i="12"/>
  <c r="G4" i="12"/>
  <c r="B4" i="12"/>
  <c r="D3" i="12"/>
  <c r="C3" i="12"/>
  <c r="B3" i="12"/>
  <c r="F86" i="10"/>
  <c r="E86" i="10"/>
  <c r="I86" i="10"/>
  <c r="F85" i="10"/>
  <c r="E85" i="10"/>
  <c r="I85" i="10"/>
  <c r="F84" i="10"/>
  <c r="E84" i="10"/>
  <c r="F83" i="10"/>
  <c r="E83" i="10"/>
  <c r="F82" i="10"/>
  <c r="E82" i="10"/>
  <c r="I82" i="10"/>
  <c r="F81" i="10"/>
  <c r="E81" i="10"/>
  <c r="I81" i="10"/>
  <c r="F80" i="10"/>
  <c r="E80" i="10"/>
  <c r="G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J85" i="8"/>
  <c r="F84" i="8"/>
  <c r="E84" i="8"/>
  <c r="K84" i="8"/>
  <c r="F83" i="8"/>
  <c r="E83" i="8"/>
  <c r="J83" i="8"/>
  <c r="F82" i="8"/>
  <c r="E82" i="8"/>
  <c r="F81" i="8"/>
  <c r="E81" i="8"/>
  <c r="H81" i="8"/>
  <c r="F80" i="8"/>
  <c r="E80" i="8"/>
  <c r="I80" i="8"/>
  <c r="F79" i="8"/>
  <c r="E79" i="8"/>
  <c r="F78" i="8"/>
  <c r="E78" i="8"/>
  <c r="K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I84" i="7"/>
  <c r="F83" i="7"/>
  <c r="E83" i="7"/>
  <c r="F82" i="7"/>
  <c r="E82" i="7"/>
  <c r="H82" i="7"/>
  <c r="F81" i="7"/>
  <c r="E81" i="7"/>
  <c r="I81" i="7"/>
  <c r="F80" i="7"/>
  <c r="E80" i="7"/>
  <c r="G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G86" i="4"/>
  <c r="F85" i="4"/>
  <c r="E85" i="4"/>
  <c r="H85" i="4"/>
  <c r="F84" i="4"/>
  <c r="E84" i="4"/>
  <c r="H84" i="4"/>
  <c r="F83" i="4"/>
  <c r="E83" i="4"/>
  <c r="J83" i="4"/>
  <c r="F82" i="4"/>
  <c r="E82" i="4"/>
  <c r="F81" i="4"/>
  <c r="E81" i="4"/>
  <c r="G81" i="4"/>
  <c r="F80" i="4"/>
  <c r="E80" i="4"/>
  <c r="G80" i="4"/>
  <c r="F79" i="4"/>
  <c r="E79" i="4"/>
  <c r="H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H84" i="3"/>
  <c r="F83" i="3"/>
  <c r="E83" i="3"/>
  <c r="K83" i="3"/>
  <c r="F82" i="3"/>
  <c r="E82" i="3"/>
  <c r="K82" i="3"/>
  <c r="F81" i="3"/>
  <c r="E81" i="3"/>
  <c r="H81" i="3"/>
  <c r="J81" i="3"/>
  <c r="F80" i="3"/>
  <c r="E80" i="3"/>
  <c r="F79" i="3"/>
  <c r="E79" i="3"/>
  <c r="J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K85" i="2"/>
  <c r="F84" i="2"/>
  <c r="E84" i="2"/>
  <c r="G84" i="2"/>
  <c r="F83" i="2"/>
  <c r="E83" i="2"/>
  <c r="J83" i="2"/>
  <c r="F82" i="2"/>
  <c r="E82" i="2"/>
  <c r="J82" i="2"/>
  <c r="F81" i="2"/>
  <c r="E81" i="2"/>
  <c r="K81" i="2"/>
  <c r="F80" i="2"/>
  <c r="E80" i="2"/>
  <c r="F79" i="2"/>
  <c r="E79" i="2"/>
  <c r="J79" i="2"/>
  <c r="F78" i="2"/>
  <c r="E78" i="2"/>
  <c r="J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H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I15" i="7"/>
  <c r="I35" i="8"/>
  <c r="J71" i="7"/>
  <c r="K17" i="2"/>
  <c r="J21" i="8"/>
  <c r="G71" i="7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G21" i="4"/>
  <c r="J39" i="2"/>
  <c r="I39" i="4"/>
  <c r="J39" i="4"/>
  <c r="K39" i="4"/>
  <c r="K40" i="8"/>
  <c r="I59" i="2"/>
  <c r="I14" i="3"/>
  <c r="H14" i="3"/>
  <c r="H66" i="8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75" i="8"/>
  <c r="J77" i="8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J50" i="7"/>
  <c r="J40" i="8"/>
  <c r="I45" i="3"/>
  <c r="H21" i="1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K81" i="4"/>
  <c r="H47" i="1"/>
  <c r="J48" i="7"/>
  <c r="K48" i="7"/>
  <c r="G48" i="7"/>
  <c r="H48" i="7"/>
  <c r="K86" i="3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J43" i="3"/>
  <c r="J32" i="7"/>
  <c r="K43" i="8"/>
  <c r="I31" i="1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51" i="2"/>
  <c r="G37" i="7"/>
  <c r="G62" i="3"/>
  <c r="J85" i="4"/>
  <c r="I23" i="7"/>
  <c r="G64" i="1"/>
  <c r="G38" i="3"/>
  <c r="I10" i="1"/>
  <c r="K16" i="2"/>
  <c r="K44" i="1"/>
  <c r="J24" i="1"/>
  <c r="G27" i="1"/>
  <c r="H41" i="1"/>
  <c r="I47" i="1"/>
  <c r="J30" i="1"/>
  <c r="G30" i="1"/>
  <c r="J26" i="2"/>
  <c r="J44" i="2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G6" i="4"/>
  <c r="H8" i="4"/>
  <c r="G17" i="4"/>
  <c r="I31" i="4"/>
  <c r="I41" i="4"/>
  <c r="K41" i="4"/>
  <c r="G41" i="4"/>
  <c r="K51" i="4"/>
  <c r="J51" i="4"/>
  <c r="K67" i="4"/>
  <c r="H67" i="4"/>
  <c r="J67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G83" i="8"/>
  <c r="I83" i="8"/>
  <c r="J86" i="8"/>
  <c r="H86" i="8"/>
  <c r="I86" i="8"/>
  <c r="I29" i="8"/>
  <c r="K17" i="8"/>
  <c r="K55" i="7"/>
  <c r="K15" i="2"/>
  <c r="I15" i="2"/>
  <c r="H15" i="2"/>
  <c r="H51" i="4"/>
  <c r="K31" i="4"/>
  <c r="H41" i="4"/>
  <c r="H79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I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6" i="4"/>
  <c r="J86" i="4"/>
  <c r="I59" i="8"/>
  <c r="H59" i="8"/>
  <c r="H58" i="7"/>
  <c r="H10" i="7"/>
  <c r="I73" i="4"/>
  <c r="K73" i="4"/>
  <c r="J50" i="3"/>
  <c r="I75" i="1"/>
  <c r="K59" i="8"/>
  <c r="G25" i="4"/>
  <c r="J44" i="7"/>
  <c r="I38" i="4"/>
  <c r="H70" i="4"/>
  <c r="J70" i="4"/>
  <c r="G38" i="8"/>
  <c r="H53" i="8"/>
  <c r="G76" i="1"/>
  <c r="J76" i="1"/>
  <c r="K78" i="1"/>
  <c r="I78" i="1"/>
  <c r="G78" i="1"/>
  <c r="H78" i="1"/>
  <c r="J47" i="2"/>
  <c r="G47" i="2"/>
  <c r="I47" i="2"/>
  <c r="H47" i="2"/>
  <c r="G80" i="2"/>
  <c r="K80" i="2"/>
  <c r="I80" i="2"/>
  <c r="H80" i="2"/>
  <c r="J80" i="2"/>
  <c r="H83" i="2"/>
  <c r="I83" i="2"/>
  <c r="K83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51" i="2"/>
  <c r="H51" i="2"/>
  <c r="K53" i="3"/>
  <c r="J53" i="3"/>
  <c r="H74" i="3"/>
  <c r="K74" i="3"/>
  <c r="J77" i="3"/>
  <c r="I7" i="7"/>
  <c r="K40" i="7"/>
  <c r="I40" i="7"/>
  <c r="J40" i="7"/>
  <c r="J47" i="7"/>
  <c r="I53" i="7"/>
  <c r="H53" i="7"/>
  <c r="K53" i="7"/>
  <c r="K68" i="7"/>
  <c r="J68" i="7"/>
  <c r="H68" i="7"/>
  <c r="H84" i="7"/>
  <c r="G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82" i="10"/>
  <c r="G84" i="10"/>
  <c r="I84" i="10"/>
  <c r="G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H80" i="4"/>
  <c r="J80" i="4"/>
  <c r="K80" i="4"/>
  <c r="G38" i="7"/>
  <c r="I38" i="7"/>
  <c r="H38" i="7"/>
  <c r="J38" i="7"/>
  <c r="K38" i="7"/>
  <c r="K48" i="8"/>
  <c r="J48" i="8"/>
  <c r="I48" i="8"/>
  <c r="J84" i="8"/>
  <c r="I84" i="8"/>
  <c r="K31" i="10"/>
  <c r="J31" i="10"/>
  <c r="G63" i="10"/>
  <c r="H71" i="10"/>
  <c r="J67" i="3"/>
  <c r="H18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I63" i="10"/>
  <c r="H47" i="10"/>
  <c r="I71" i="10"/>
  <c r="I50" i="7"/>
  <c r="I82" i="4"/>
  <c r="J57" i="3"/>
  <c r="H16" i="8"/>
  <c r="G46" i="8"/>
  <c r="G48" i="8"/>
  <c r="J78" i="4"/>
  <c r="H14" i="8"/>
  <c r="I80" i="4"/>
  <c r="G29" i="1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K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J73" i="10"/>
  <c r="K22" i="1"/>
  <c r="G66" i="7"/>
  <c r="I69" i="8"/>
  <c r="I25" i="2"/>
  <c r="H31" i="10"/>
  <c r="G50" i="7"/>
  <c r="I64" i="8"/>
  <c r="I62" i="1"/>
  <c r="J70" i="1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J63" i="1"/>
  <c r="G77" i="1"/>
  <c r="G85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G84" i="4"/>
  <c r="G5" i="7"/>
  <c r="I8" i="7"/>
  <c r="H8" i="7"/>
  <c r="I16" i="7"/>
  <c r="K16" i="7"/>
  <c r="J22" i="7"/>
  <c r="I22" i="7"/>
  <c r="K35" i="7"/>
  <c r="H35" i="7"/>
  <c r="I35" i="7"/>
  <c r="G35" i="7"/>
  <c r="G82" i="7"/>
  <c r="I49" i="8"/>
  <c r="G49" i="8"/>
  <c r="K49" i="8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H80" i="10"/>
  <c r="H82" i="10"/>
  <c r="K82" i="10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G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G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I84" i="11"/>
  <c r="H83" i="1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J84" i="2"/>
  <c r="K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G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J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K84" i="11"/>
  <c r="J70" i="11"/>
  <c r="K70" i="11"/>
  <c r="H70" i="11"/>
  <c r="J72" i="11"/>
  <c r="K72" i="11"/>
  <c r="H72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G75" i="3"/>
  <c r="H75" i="10"/>
  <c r="J75" i="10"/>
  <c r="I75" i="10"/>
  <c r="K75" i="10"/>
  <c r="F75" i="12"/>
  <c r="J76" i="10"/>
  <c r="H76" i="11"/>
  <c r="J76" i="11"/>
  <c r="K77" i="3"/>
  <c r="H77" i="3"/>
  <c r="G77" i="3"/>
  <c r="G77" i="4"/>
  <c r="K77" i="4"/>
  <c r="I77" i="4"/>
  <c r="H77" i="4"/>
  <c r="H77" i="1"/>
  <c r="G77" i="10"/>
  <c r="J77" i="10"/>
  <c r="K77" i="10"/>
  <c r="I77" i="10"/>
  <c r="H77" i="11"/>
  <c r="G77" i="11"/>
  <c r="J77" i="11"/>
  <c r="I77" i="7"/>
  <c r="I77" i="8"/>
  <c r="G77" i="8"/>
  <c r="J78" i="3"/>
  <c r="G78" i="2"/>
  <c r="H78" i="2"/>
  <c r="H78" i="10"/>
  <c r="I78" i="10"/>
  <c r="G78" i="10"/>
  <c r="G78" i="11"/>
  <c r="H78" i="11"/>
  <c r="H78" i="8"/>
  <c r="J78" i="8"/>
  <c r="G78" i="8"/>
  <c r="I78" i="8"/>
  <c r="J79" i="4"/>
  <c r="K79" i="4"/>
  <c r="G79" i="4"/>
  <c r="I79" i="4"/>
  <c r="G79" i="3"/>
  <c r="K80" i="10"/>
  <c r="J80" i="10"/>
  <c r="I80" i="10"/>
  <c r="J80" i="7"/>
  <c r="I80" i="7"/>
  <c r="K80" i="7"/>
  <c r="H80" i="8"/>
  <c r="K80" i="8"/>
  <c r="G80" i="8"/>
  <c r="J80" i="8"/>
  <c r="I80" i="1"/>
  <c r="H80" i="1"/>
  <c r="I81" i="2"/>
  <c r="G81" i="2"/>
  <c r="H81" i="2"/>
  <c r="J81" i="2"/>
  <c r="H81" i="1"/>
  <c r="I81" i="1"/>
  <c r="J81" i="1"/>
  <c r="K81" i="8"/>
  <c r="I81" i="8"/>
  <c r="G81" i="8"/>
  <c r="H81" i="4"/>
  <c r="G81" i="3"/>
  <c r="J81" i="7"/>
  <c r="G81" i="7"/>
  <c r="H81" i="7"/>
  <c r="K81" i="7"/>
  <c r="J82" i="3"/>
  <c r="G82" i="3"/>
  <c r="H82" i="3"/>
  <c r="G82" i="2"/>
  <c r="K82" i="2"/>
  <c r="J82" i="1"/>
  <c r="H82" i="1"/>
  <c r="K82" i="1"/>
  <c r="I82" i="1"/>
  <c r="J82" i="10"/>
  <c r="J82" i="7"/>
  <c r="K82" i="7"/>
  <c r="I82" i="7"/>
  <c r="G83" i="3"/>
  <c r="G77" i="12"/>
  <c r="H86" i="12"/>
  <c r="G86" i="12"/>
  <c r="I86" i="12"/>
  <c r="J83" i="11"/>
  <c r="K83" i="11"/>
  <c r="H83" i="11"/>
  <c r="H83" i="8"/>
  <c r="K83" i="8"/>
  <c r="J84" i="3"/>
  <c r="J84" i="4"/>
  <c r="K84" i="4"/>
  <c r="I84" i="4"/>
  <c r="H84" i="2"/>
  <c r="I84" i="2"/>
  <c r="H84" i="11"/>
  <c r="J84" i="11"/>
  <c r="J84" i="7"/>
  <c r="H84" i="8"/>
  <c r="G84" i="8"/>
  <c r="H85" i="10"/>
  <c r="J85" i="10"/>
  <c r="K85" i="10"/>
  <c r="G85" i="10"/>
  <c r="J85" i="11"/>
  <c r="K85" i="11"/>
  <c r="H85" i="11"/>
  <c r="I85" i="4"/>
  <c r="G85" i="7"/>
  <c r="J85" i="7"/>
  <c r="K85" i="7"/>
  <c r="I85" i="7"/>
  <c r="K85" i="8"/>
  <c r="G85" i="8"/>
  <c r="I85" i="3"/>
  <c r="H85" i="3"/>
  <c r="I85" i="1"/>
  <c r="K85" i="1"/>
  <c r="G85" i="1"/>
  <c r="G85" i="2"/>
  <c r="I85" i="2"/>
  <c r="H85" i="2"/>
  <c r="J85" i="2"/>
  <c r="I86" i="3"/>
  <c r="H86" i="3"/>
  <c r="K86" i="4"/>
  <c r="I86" i="4"/>
  <c r="K86" i="2"/>
  <c r="I86" i="2"/>
  <c r="G86" i="2"/>
  <c r="H86" i="2"/>
  <c r="G86" i="1"/>
  <c r="H86" i="1"/>
  <c r="K86" i="1"/>
  <c r="G78" i="12"/>
  <c r="H86" i="10"/>
  <c r="J86" i="10"/>
  <c r="J86" i="11"/>
  <c r="I86" i="11"/>
  <c r="K86" i="11"/>
  <c r="K86" i="7"/>
  <c r="I86" i="7"/>
  <c r="F15" i="12"/>
  <c r="I17" i="12"/>
  <c r="G38" i="12"/>
  <c r="K86" i="12"/>
  <c r="J86" i="12"/>
  <c r="G15" i="12"/>
  <c r="K97" i="4"/>
  <c r="G89" i="4"/>
  <c r="J92" i="4"/>
  <c r="G93" i="4"/>
  <c r="J96" i="4"/>
  <c r="G97" i="4"/>
  <c r="J87" i="4"/>
  <c r="J91" i="4"/>
  <c r="J95" i="4"/>
  <c r="J90" i="4"/>
  <c r="G91" i="4"/>
  <c r="K91" i="4"/>
  <c r="J94" i="4"/>
  <c r="G95" i="4"/>
  <c r="K95" i="4"/>
  <c r="J98" i="4"/>
  <c r="G90" i="4"/>
  <c r="G94" i="4"/>
  <c r="G98" i="4"/>
  <c r="K89" i="3"/>
  <c r="K93" i="3"/>
  <c r="K97" i="3"/>
  <c r="J88" i="3"/>
  <c r="G89" i="3"/>
  <c r="J92" i="3"/>
  <c r="G93" i="3"/>
  <c r="J96" i="3"/>
  <c r="G97" i="3"/>
  <c r="K92" i="3"/>
  <c r="K96" i="3"/>
  <c r="J87" i="3"/>
  <c r="J91" i="3"/>
  <c r="J95" i="3"/>
  <c r="J90" i="3"/>
  <c r="G91" i="3"/>
  <c r="K91" i="3"/>
  <c r="J94" i="3"/>
  <c r="G95" i="3"/>
  <c r="K95" i="3"/>
  <c r="J98" i="3"/>
  <c r="G90" i="3"/>
  <c r="G94" i="3"/>
  <c r="G98" i="3"/>
  <c r="K97" i="2"/>
  <c r="G89" i="2"/>
  <c r="J92" i="2"/>
  <c r="G93" i="2"/>
  <c r="J96" i="2"/>
  <c r="G97" i="2"/>
  <c r="J91" i="2"/>
  <c r="J95" i="2"/>
  <c r="J90" i="2"/>
  <c r="G91" i="2"/>
  <c r="K91" i="2"/>
  <c r="J94" i="2"/>
  <c r="G95" i="2"/>
  <c r="K95" i="2"/>
  <c r="J98" i="2"/>
  <c r="G90" i="2"/>
  <c r="G94" i="2"/>
  <c r="G98" i="2"/>
  <c r="J89" i="1"/>
  <c r="G90" i="1"/>
  <c r="J93" i="1"/>
  <c r="G94" i="1"/>
  <c r="J97" i="1"/>
  <c r="G98" i="1"/>
  <c r="J92" i="1"/>
  <c r="J96" i="1"/>
  <c r="G88" i="1"/>
  <c r="G92" i="1"/>
  <c r="K92" i="1"/>
  <c r="G96" i="1"/>
  <c r="K96" i="1"/>
  <c r="G91" i="1"/>
  <c r="G95" i="1"/>
  <c r="G89" i="11"/>
  <c r="J92" i="11"/>
  <c r="G93" i="11"/>
  <c r="J90" i="11"/>
  <c r="J94" i="11"/>
  <c r="J96" i="11"/>
  <c r="G97" i="11"/>
  <c r="J87" i="11"/>
  <c r="J91" i="11"/>
  <c r="J95" i="11"/>
  <c r="G91" i="11"/>
  <c r="G95" i="11"/>
  <c r="G90" i="11"/>
  <c r="G94" i="11"/>
  <c r="G98" i="11"/>
  <c r="H95" i="12"/>
  <c r="H97" i="12"/>
  <c r="F89" i="12"/>
  <c r="F91" i="12"/>
  <c r="J95" i="12"/>
  <c r="E88" i="12"/>
  <c r="G89" i="12"/>
  <c r="E90" i="12"/>
  <c r="G91" i="12"/>
  <c r="E92" i="12"/>
  <c r="G93" i="12"/>
  <c r="E94" i="12"/>
  <c r="G95" i="12"/>
  <c r="E96" i="12"/>
  <c r="G97" i="12"/>
  <c r="E98" i="12"/>
  <c r="K92" i="10"/>
  <c r="K96" i="10"/>
  <c r="K97" i="10"/>
  <c r="G88" i="10"/>
  <c r="K89" i="10"/>
  <c r="G92" i="10"/>
  <c r="K93" i="10"/>
  <c r="G96" i="10"/>
  <c r="J87" i="10"/>
  <c r="J91" i="10"/>
  <c r="J95" i="10"/>
  <c r="J90" i="10"/>
  <c r="G91" i="10"/>
  <c r="K91" i="10"/>
  <c r="J94" i="10"/>
  <c r="G95" i="10"/>
  <c r="K95" i="10"/>
  <c r="J98" i="10"/>
  <c r="G90" i="10"/>
  <c r="G94" i="10"/>
  <c r="G98" i="10"/>
  <c r="F60" i="12"/>
  <c r="I76" i="12"/>
  <c r="G75" i="12"/>
  <c r="E27" i="12"/>
  <c r="K27" i="12"/>
  <c r="E66" i="12"/>
  <c r="I66" i="12"/>
  <c r="E35" i="12"/>
  <c r="E59" i="12"/>
  <c r="K59" i="12"/>
  <c r="G79" i="12"/>
  <c r="G98" i="12"/>
  <c r="H98" i="12"/>
  <c r="K90" i="12"/>
  <c r="K96" i="12"/>
  <c r="H96" i="12"/>
  <c r="K92" i="12"/>
  <c r="K88" i="12"/>
  <c r="G90" i="12"/>
  <c r="K94" i="12"/>
  <c r="H94" i="12"/>
  <c r="G92" i="12"/>
  <c r="G96" i="12"/>
  <c r="J92" i="12"/>
  <c r="G94" i="12"/>
  <c r="G88" i="12"/>
  <c r="I27" i="12"/>
  <c r="K97" i="11"/>
  <c r="K95" i="11"/>
  <c r="K92" i="11"/>
  <c r="K98" i="11"/>
  <c r="K93" i="11"/>
  <c r="K96" i="11"/>
  <c r="K94" i="11"/>
  <c r="K91" i="11"/>
  <c r="K89" i="11"/>
  <c r="K90" i="11"/>
  <c r="K87" i="10"/>
  <c r="G87" i="10"/>
  <c r="H87" i="10"/>
  <c r="K87" i="11"/>
  <c r="G87" i="11"/>
  <c r="H87" i="11"/>
  <c r="G87" i="8"/>
  <c r="J87" i="8"/>
  <c r="K87" i="8"/>
  <c r="H87" i="8"/>
  <c r="J94" i="12"/>
  <c r="H88" i="12"/>
  <c r="H92" i="12"/>
  <c r="J91" i="12"/>
  <c r="J89" i="12"/>
  <c r="I97" i="12"/>
  <c r="I95" i="12"/>
  <c r="H91" i="12"/>
  <c r="F87" i="12"/>
  <c r="J96" i="12"/>
  <c r="J88" i="12"/>
  <c r="J90" i="12"/>
  <c r="I88" i="12"/>
  <c r="I92" i="12"/>
  <c r="H90" i="12"/>
  <c r="J97" i="12"/>
  <c r="J93" i="12"/>
  <c r="K87" i="3"/>
  <c r="H87" i="3"/>
  <c r="I87" i="3"/>
  <c r="I98" i="12"/>
  <c r="K87" i="4"/>
  <c r="H87" i="4"/>
  <c r="I87" i="4"/>
  <c r="J87" i="1"/>
  <c r="I87" i="1"/>
  <c r="K98" i="12"/>
  <c r="I94" i="12"/>
  <c r="I96" i="12"/>
  <c r="J98" i="12"/>
  <c r="I90" i="12"/>
  <c r="E87" i="12"/>
  <c r="G87" i="12"/>
  <c r="I91" i="12"/>
  <c r="G87" i="1"/>
  <c r="I93" i="12"/>
  <c r="K87" i="1"/>
  <c r="G87" i="2"/>
  <c r="H87" i="2"/>
  <c r="I87" i="2"/>
  <c r="K87" i="2"/>
  <c r="I18" i="12"/>
  <c r="F20" i="12"/>
  <c r="K35" i="12"/>
  <c r="E52" i="12"/>
  <c r="F70" i="12"/>
  <c r="G80" i="12"/>
  <c r="I80" i="12"/>
  <c r="E70" i="12"/>
  <c r="K70" i="12"/>
  <c r="H77" i="12"/>
  <c r="J15" i="12"/>
  <c r="G34" i="12"/>
  <c r="E42" i="12"/>
  <c r="I47" i="12"/>
  <c r="K60" i="12"/>
  <c r="E53" i="12"/>
  <c r="F53" i="12"/>
  <c r="I60" i="12"/>
  <c r="E62" i="12"/>
  <c r="G62" i="12"/>
  <c r="F62" i="12"/>
  <c r="E8" i="12"/>
  <c r="G8" i="12"/>
  <c r="E13" i="12"/>
  <c r="F16" i="12"/>
  <c r="E16" i="12"/>
  <c r="I16" i="12"/>
  <c r="F18" i="12"/>
  <c r="F59" i="12"/>
  <c r="K72" i="12"/>
  <c r="E63" i="12"/>
  <c r="E67" i="12"/>
  <c r="K80" i="12"/>
  <c r="E69" i="12"/>
  <c r="H83" i="12"/>
  <c r="K87" i="12"/>
  <c r="I87" i="12"/>
  <c r="H87" i="12"/>
  <c r="J87" i="12"/>
  <c r="K16" i="12"/>
  <c r="G16" i="12"/>
  <c r="K62" i="12"/>
  <c r="H49" i="12"/>
  <c r="H69" i="12"/>
  <c r="K67" i="12"/>
  <c r="G63" i="12"/>
  <c r="G13" i="12"/>
  <c r="I13" i="12"/>
  <c r="G49" i="12"/>
  <c r="J53" i="12"/>
  <c r="K34" i="12"/>
  <c r="J16" i="12"/>
  <c r="G72" i="12"/>
  <c r="I70" i="12"/>
  <c r="J34" i="12"/>
  <c r="G18" i="12"/>
  <c r="K88" i="4"/>
  <c r="J88" i="4"/>
  <c r="I88" i="4"/>
  <c r="G88" i="4"/>
  <c r="I88" i="3"/>
  <c r="K88" i="3"/>
  <c r="G88" i="3"/>
  <c r="J88" i="2"/>
  <c r="G88" i="2"/>
  <c r="H88" i="2"/>
  <c r="K88" i="2"/>
  <c r="K88" i="1"/>
  <c r="J88" i="1"/>
  <c r="H88" i="1"/>
  <c r="G66" i="12"/>
  <c r="E3" i="12"/>
  <c r="I6" i="12"/>
  <c r="F4" i="12"/>
  <c r="G6" i="12"/>
  <c r="F6" i="12"/>
  <c r="E7" i="12"/>
  <c r="F7" i="12"/>
  <c r="J18" i="12"/>
  <c r="H16" i="12"/>
  <c r="F12" i="12"/>
  <c r="E22" i="12"/>
  <c r="K22" i="12"/>
  <c r="E25" i="12"/>
  <c r="G25" i="12"/>
  <c r="F25" i="12"/>
  <c r="J35" i="12"/>
  <c r="J31" i="12"/>
  <c r="E26" i="12"/>
  <c r="K26" i="12"/>
  <c r="F27" i="12"/>
  <c r="G27" i="12"/>
  <c r="I34" i="12"/>
  <c r="E68" i="12"/>
  <c r="I68" i="12"/>
  <c r="K79" i="12"/>
  <c r="G68" i="12"/>
  <c r="F68" i="12"/>
  <c r="J72" i="12"/>
  <c r="K18" i="12"/>
  <c r="I52" i="12"/>
  <c r="J67" i="12"/>
  <c r="G70" i="12"/>
  <c r="H66" i="12"/>
  <c r="G46" i="12"/>
  <c r="K46" i="12"/>
  <c r="J52" i="12"/>
  <c r="E48" i="12"/>
  <c r="K48" i="12"/>
  <c r="E50" i="12"/>
  <c r="K50" i="12"/>
  <c r="H60" i="12"/>
  <c r="F65" i="12"/>
  <c r="E65" i="12"/>
  <c r="I65" i="12"/>
  <c r="E73" i="12"/>
  <c r="K73" i="12"/>
  <c r="H73" i="12"/>
  <c r="J84" i="12"/>
  <c r="H84" i="12"/>
  <c r="E9" i="12"/>
  <c r="I15" i="12"/>
  <c r="E19" i="12"/>
  <c r="I19" i="12"/>
  <c r="E28" i="12"/>
  <c r="G31" i="12"/>
  <c r="F31" i="12"/>
  <c r="E33" i="12"/>
  <c r="K33" i="12"/>
  <c r="J46" i="12"/>
  <c r="E51" i="12"/>
  <c r="K51" i="12"/>
  <c r="I51" i="12"/>
  <c r="G51" i="12"/>
  <c r="E61" i="12"/>
  <c r="G61" i="12"/>
  <c r="K28" i="12"/>
  <c r="I28" i="12"/>
  <c r="J28" i="12"/>
  <c r="G28" i="12"/>
  <c r="H48" i="12"/>
  <c r="G33" i="12"/>
  <c r="J19" i="12"/>
  <c r="H9" i="12"/>
  <c r="G9" i="12"/>
  <c r="G73" i="12"/>
  <c r="G65" i="12"/>
  <c r="G50" i="12"/>
  <c r="H51" i="12"/>
  <c r="J73" i="12"/>
  <c r="G26" i="12"/>
  <c r="I26" i="12"/>
  <c r="J26" i="12"/>
  <c r="H25" i="12"/>
  <c r="J22" i="12"/>
  <c r="I12" i="12"/>
  <c r="H12" i="12"/>
  <c r="K19" i="12"/>
  <c r="G7" i="12"/>
  <c r="I7" i="12"/>
  <c r="H7" i="12"/>
  <c r="I9" i="12"/>
  <c r="H3" i="12"/>
  <c r="I3" i="12"/>
  <c r="G3" i="12"/>
  <c r="J61" i="12"/>
  <c r="K61" i="12"/>
  <c r="H50" i="12"/>
  <c r="J88" i="10"/>
  <c r="K88" i="10"/>
  <c r="H88" i="10"/>
  <c r="G88" i="11"/>
  <c r="I88" i="11"/>
  <c r="K88" i="11"/>
  <c r="J88" i="11"/>
  <c r="I88" i="8"/>
  <c r="K88" i="8"/>
  <c r="G88" i="8"/>
  <c r="H88" i="7"/>
  <c r="I63" i="12"/>
  <c r="K63" i="12"/>
  <c r="I53" i="12"/>
  <c r="K53" i="12"/>
  <c r="K42" i="12"/>
  <c r="G42" i="12"/>
  <c r="H35" i="12"/>
  <c r="H34" i="12"/>
  <c r="H33" i="12"/>
  <c r="E36" i="12"/>
  <c r="K47" i="12"/>
  <c r="G36" i="12"/>
  <c r="H43" i="12"/>
  <c r="H42" i="12"/>
  <c r="J49" i="12"/>
  <c r="I46" i="12"/>
  <c r="I49" i="12"/>
  <c r="E39" i="12"/>
  <c r="I48" i="12"/>
  <c r="E41" i="12"/>
  <c r="K52" i="12"/>
  <c r="F41" i="12"/>
  <c r="J51" i="12"/>
  <c r="E43" i="12"/>
  <c r="G43" i="12"/>
  <c r="E44" i="12"/>
  <c r="F44" i="12"/>
  <c r="E45" i="12"/>
  <c r="H46" i="12"/>
  <c r="F47" i="12"/>
  <c r="H53" i="12"/>
  <c r="J59" i="12"/>
  <c r="G48" i="12"/>
  <c r="K49" i="12"/>
  <c r="E55" i="12"/>
  <c r="K55" i="12"/>
  <c r="K66" i="12"/>
  <c r="I55" i="12"/>
  <c r="F55" i="12"/>
  <c r="I62" i="12"/>
  <c r="J63" i="12"/>
  <c r="I59" i="12"/>
  <c r="J65" i="12"/>
  <c r="H57" i="12"/>
  <c r="H67" i="12"/>
  <c r="G57" i="12"/>
  <c r="J68" i="12"/>
  <c r="K68" i="12"/>
  <c r="H65" i="12"/>
  <c r="E58" i="12"/>
  <c r="I58" i="12"/>
  <c r="K69" i="12"/>
  <c r="K75" i="12"/>
  <c r="E64" i="12"/>
  <c r="J81" i="12"/>
  <c r="J78" i="12"/>
  <c r="I72" i="12"/>
  <c r="H70" i="12"/>
  <c r="J76" i="12"/>
  <c r="J80" i="12"/>
  <c r="H76" i="12"/>
  <c r="J74" i="12"/>
  <c r="I73" i="12"/>
  <c r="H71" i="12"/>
  <c r="F71" i="12"/>
  <c r="E71" i="12"/>
  <c r="F74" i="12"/>
  <c r="E74" i="12"/>
  <c r="I81" i="12"/>
  <c r="G81" i="12"/>
  <c r="H81" i="12"/>
  <c r="I82" i="12"/>
  <c r="H82" i="12"/>
  <c r="J82" i="12"/>
  <c r="I83" i="12"/>
  <c r="K83" i="12"/>
  <c r="G83" i="12"/>
  <c r="J83" i="12"/>
  <c r="K84" i="12"/>
  <c r="G84" i="12"/>
  <c r="G85" i="12"/>
  <c r="J85" i="12"/>
  <c r="H85" i="12"/>
  <c r="J50" i="12"/>
  <c r="I50" i="12"/>
  <c r="H61" i="12"/>
  <c r="I61" i="12"/>
  <c r="J48" i="12"/>
  <c r="K65" i="12"/>
  <c r="I74" i="12"/>
  <c r="G19" i="12"/>
  <c r="E56" i="12"/>
  <c r="G56" i="12"/>
  <c r="K44" i="12"/>
  <c r="I85" i="12"/>
  <c r="I84" i="12"/>
  <c r="H79" i="12"/>
  <c r="H75" i="12"/>
  <c r="J56" i="12"/>
  <c r="H47" i="12"/>
  <c r="G39" i="12"/>
  <c r="J42" i="12"/>
  <c r="H38" i="12"/>
  <c r="G59" i="12"/>
  <c r="H52" i="12"/>
  <c r="H63" i="12"/>
  <c r="K82" i="12"/>
  <c r="H68" i="12"/>
  <c r="J77" i="12"/>
  <c r="K25" i="12"/>
  <c r="I8" i="12"/>
  <c r="J66" i="12"/>
  <c r="G45" i="12"/>
  <c r="J69" i="12"/>
  <c r="I42" i="12"/>
  <c r="J62" i="12"/>
  <c r="H62" i="12"/>
  <c r="G69" i="12"/>
  <c r="I69" i="12"/>
  <c r="G67" i="12"/>
  <c r="I67" i="12"/>
  <c r="F38" i="12"/>
  <c r="J70" i="12"/>
  <c r="E57" i="12"/>
  <c r="K57" i="12"/>
  <c r="G53" i="12"/>
  <c r="J60" i="12"/>
  <c r="I43" i="12"/>
  <c r="H37" i="12"/>
  <c r="J58" i="12"/>
  <c r="H72" i="12"/>
  <c r="K76" i="12"/>
  <c r="G47" i="12"/>
  <c r="H59" i="12"/>
  <c r="J75" i="12"/>
  <c r="G82" i="12"/>
  <c r="E40" i="12"/>
  <c r="G40" i="12"/>
  <c r="I4" i="12"/>
  <c r="H8" i="12"/>
  <c r="F3" i="12"/>
  <c r="H6" i="12"/>
  <c r="H4" i="12"/>
  <c r="E5" i="12"/>
  <c r="H5" i="12"/>
  <c r="E10" i="12"/>
  <c r="G10" i="12"/>
  <c r="F11" i="12"/>
  <c r="E11" i="12"/>
  <c r="J17" i="12"/>
  <c r="H17" i="12"/>
  <c r="H13" i="12"/>
  <c r="H18" i="12"/>
  <c r="G12" i="12"/>
  <c r="H19" i="12"/>
  <c r="E14" i="12"/>
  <c r="J25" i="12"/>
  <c r="E20" i="12"/>
  <c r="K31" i="12"/>
  <c r="G20" i="12"/>
  <c r="F21" i="12"/>
  <c r="E21" i="12"/>
  <c r="H27" i="12"/>
  <c r="H31" i="12"/>
  <c r="F22" i="12"/>
  <c r="I25" i="12"/>
  <c r="J27" i="12"/>
  <c r="H28" i="12"/>
  <c r="J33" i="12"/>
  <c r="H26" i="12"/>
  <c r="I22" i="12"/>
  <c r="G22" i="12"/>
  <c r="H22" i="12"/>
  <c r="E23" i="12"/>
  <c r="E24" i="12"/>
  <c r="J36" i="12"/>
  <c r="F26" i="12"/>
  <c r="E29" i="12"/>
  <c r="K40" i="12"/>
  <c r="F29" i="12"/>
  <c r="I32" i="12"/>
  <c r="I38" i="12"/>
  <c r="I31" i="12"/>
  <c r="J40" i="12"/>
  <c r="I33" i="12"/>
  <c r="J41" i="12"/>
  <c r="E30" i="12"/>
  <c r="E32" i="12"/>
  <c r="H10" i="12"/>
  <c r="H15" i="12"/>
  <c r="J20" i="12"/>
  <c r="K38" i="12"/>
  <c r="J38" i="12"/>
  <c r="I35" i="12"/>
  <c r="H44" i="12"/>
  <c r="G35" i="12"/>
  <c r="E37" i="12"/>
  <c r="J47" i="12"/>
  <c r="F43" i="12"/>
  <c r="H55" i="12"/>
  <c r="G52" i="12"/>
  <c r="E54" i="12"/>
  <c r="G60" i="12"/>
  <c r="F69" i="12"/>
  <c r="J79" i="12"/>
  <c r="H80" i="12"/>
  <c r="H78" i="12"/>
  <c r="K85" i="12"/>
  <c r="I54" i="12"/>
  <c r="G54" i="12"/>
  <c r="K30" i="12"/>
  <c r="I30" i="12"/>
  <c r="G30" i="12"/>
  <c r="H30" i="12"/>
  <c r="K29" i="12"/>
  <c r="H29" i="12"/>
  <c r="I29" i="12"/>
  <c r="K24" i="12"/>
  <c r="J24" i="12"/>
  <c r="I23" i="12"/>
  <c r="K23" i="12"/>
  <c r="J23" i="12"/>
  <c r="H23" i="12"/>
  <c r="J29" i="12"/>
  <c r="I10" i="12"/>
  <c r="J54" i="12"/>
  <c r="I64" i="12"/>
  <c r="K64" i="12"/>
  <c r="H64" i="12"/>
  <c r="G64" i="12"/>
  <c r="J64" i="12"/>
  <c r="H56" i="12"/>
  <c r="H54" i="12"/>
  <c r="K56" i="12"/>
  <c r="K45" i="12"/>
  <c r="H45" i="12"/>
  <c r="I45" i="12"/>
  <c r="G44" i="12"/>
  <c r="I44" i="12"/>
  <c r="K54" i="12"/>
  <c r="K39" i="12"/>
  <c r="J39" i="12"/>
  <c r="H39" i="12"/>
  <c r="J45" i="12"/>
  <c r="G37" i="12"/>
  <c r="I37" i="12"/>
  <c r="J37" i="12"/>
  <c r="K37" i="12"/>
  <c r="J44" i="12"/>
  <c r="G32" i="12"/>
  <c r="K32" i="12"/>
  <c r="G29" i="12"/>
  <c r="G24" i="12"/>
  <c r="G23" i="12"/>
  <c r="H24" i="12"/>
  <c r="J30" i="12"/>
  <c r="I24" i="12"/>
  <c r="H32" i="12"/>
  <c r="J32" i="12"/>
  <c r="J21" i="12"/>
  <c r="K21" i="12"/>
  <c r="H21" i="12"/>
  <c r="I21" i="12"/>
  <c r="G21" i="12"/>
  <c r="K20" i="12"/>
  <c r="I20" i="12"/>
  <c r="K14" i="12"/>
  <c r="G14" i="12"/>
  <c r="H14" i="12"/>
  <c r="J14" i="12"/>
  <c r="H20" i="12"/>
  <c r="G11" i="12"/>
  <c r="I11" i="12"/>
  <c r="H11" i="12"/>
  <c r="G5" i="12"/>
  <c r="I14" i="12"/>
  <c r="I5" i="12"/>
  <c r="K58" i="12"/>
  <c r="H58" i="12"/>
  <c r="I40" i="12"/>
  <c r="I56" i="12"/>
  <c r="K74" i="12"/>
  <c r="G74" i="12"/>
  <c r="H74" i="12"/>
  <c r="K71" i="12"/>
  <c r="G71" i="12"/>
  <c r="J71" i="12"/>
  <c r="I71" i="12"/>
  <c r="G58" i="12"/>
  <c r="I57" i="12"/>
  <c r="G55" i="12"/>
  <c r="J55" i="12"/>
  <c r="J57" i="12"/>
  <c r="K43" i="12"/>
  <c r="J43" i="12"/>
  <c r="K41" i="12"/>
  <c r="G41" i="12"/>
  <c r="I39" i="12"/>
  <c r="I41" i="12"/>
  <c r="H41" i="12"/>
  <c r="H40" i="12"/>
  <c r="K36" i="12"/>
  <c r="I36" i="12"/>
  <c r="H36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<sst xmlns="http://schemas.openxmlformats.org/spreadsheetml/2006/main" count="132" uniqueCount="15">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</sst>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Warehouse/Contracts/Fiscal%2018-19/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4" workbookViewId="0">
      <selection activeCell="C92" sqref="C9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B78">
        <v>149.5</v>
      </c>
      <c r="C78">
        <v>15</v>
      </c>
      <c r="D78">
        <v>4</v>
      </c>
      <c r="E78">
        <f t="shared" si="6"/>
        <v>160.5</v>
      </c>
      <c r="F78" s="5">
        <f t="shared" si="7"/>
        <v>11</v>
      </c>
      <c r="G78" s="3">
        <f t="shared" si="8"/>
        <v>2.5806451612903226E-2</v>
      </c>
      <c r="H78" s="3">
        <f>(D69+D70+D71+D72+D73+D74+D75+D76+D77+D78)/(($B$69+E78)/2)</f>
        <v>0.53896103896103897</v>
      </c>
      <c r="I78" s="3">
        <f>(D75+D76+D77+D78)/(($B$75+E78)/2)</f>
        <v>0.20382165605095542</v>
      </c>
      <c r="J78" s="3">
        <f t="shared" si="5"/>
        <v>0.6188197767145136</v>
      </c>
      <c r="K78" s="3">
        <f t="shared" ref="K78:K89" si="9">((L67-O67)+(L68-O68)+(L69-O69)+(L70-O70)+(L71-O71)+(L72-O72)+(L73-O73)+(L74-O74)+(L75-O75)+(L76-O76)+(L77-O77)+(L78-O78))/((B67+E78)/2)</f>
        <v>0.58054226475279103</v>
      </c>
      <c r="L78">
        <v>4</v>
      </c>
    </row>
    <row r="79" spans="1:16" x14ac:dyDescent="0.2">
      <c r="A79" s="2">
        <v>43770</v>
      </c>
      <c r="B79">
        <v>160.5</v>
      </c>
      <c r="C79">
        <v>5</v>
      </c>
      <c r="D79">
        <v>7</v>
      </c>
      <c r="E79">
        <f t="shared" si="6"/>
        <v>158.5</v>
      </c>
      <c r="F79" s="5">
        <f t="shared" si="7"/>
        <v>-2</v>
      </c>
      <c r="G79" s="3">
        <f t="shared" si="8"/>
        <v>4.3887147335423198E-2</v>
      </c>
      <c r="H79" s="3">
        <f>(D69+D70+D71+D72+D73+D74+D75+D76+D77+D78+D79)/(($B$69+E79)/2)</f>
        <v>0.58823529411764708</v>
      </c>
      <c r="I79" s="3">
        <f>(D75+D76+D77+D78+D79)/(($B$75+E79)/2)</f>
        <v>0.25</v>
      </c>
      <c r="J79" s="3">
        <f t="shared" si="5"/>
        <v>0.63533225283630468</v>
      </c>
      <c r="K79" s="3">
        <f t="shared" si="9"/>
        <v>0.58995137763371153</v>
      </c>
      <c r="L79">
        <v>6</v>
      </c>
      <c r="M79">
        <v>1</v>
      </c>
    </row>
    <row r="80" spans="1:16" x14ac:dyDescent="0.2">
      <c r="A80" s="2">
        <v>43800</v>
      </c>
      <c r="B80">
        <v>158.5</v>
      </c>
      <c r="C80">
        <v>10.5</v>
      </c>
      <c r="D80">
        <v>11</v>
      </c>
      <c r="E80">
        <f t="shared" si="6"/>
        <v>158</v>
      </c>
      <c r="F80" s="5">
        <f t="shared" si="7"/>
        <v>-0.5</v>
      </c>
      <c r="G80" s="3">
        <f t="shared" si="8"/>
        <v>6.9510268562401265E-2</v>
      </c>
      <c r="H80" s="3">
        <f>(D69+D70+D71+D72+D73+D74+D75+D76+D77+D78+D79+D80)/(($B$69+E80)/2)</f>
        <v>0.66121112929623571</v>
      </c>
      <c r="I80" s="3">
        <f>(D75+D76+D77+D78+D79+D80)/(($B$75+E80)/2)</f>
        <v>0.32102728731942215</v>
      </c>
      <c r="J80" s="3">
        <f t="shared" si="5"/>
        <v>0.66121112929623571</v>
      </c>
      <c r="K80" s="3">
        <f t="shared" si="9"/>
        <v>0.60883797054009825</v>
      </c>
      <c r="L80">
        <v>10</v>
      </c>
      <c r="M80">
        <v>1</v>
      </c>
    </row>
    <row r="81" spans="1:13" x14ac:dyDescent="0.2">
      <c r="A81" s="2">
        <v>43831</v>
      </c>
      <c r="B81">
        <v>158</v>
      </c>
      <c r="C81">
        <v>5</v>
      </c>
      <c r="D81">
        <v>6</v>
      </c>
      <c r="E81">
        <f t="shared" si="6"/>
        <v>157</v>
      </c>
      <c r="F81" s="5">
        <f t="shared" si="7"/>
        <v>-1</v>
      </c>
      <c r="G81" s="3">
        <f t="shared" si="8"/>
        <v>3.8095238095238099E-2</v>
      </c>
      <c r="H81" s="3">
        <f>(D81)/(($B$81+E81)/2)</f>
        <v>3.8095238095238099E-2</v>
      </c>
      <c r="I81" s="3">
        <f>(D75+D76+D77+D78+D79+D80+D81)/(($B$75+E81)/2)</f>
        <v>0.36070853462157809</v>
      </c>
      <c r="J81" s="3">
        <f t="shared" si="5"/>
        <v>0.62757527733755947</v>
      </c>
      <c r="K81" s="3">
        <f t="shared" si="9"/>
        <v>0.58320126782884307</v>
      </c>
      <c r="L81">
        <v>6</v>
      </c>
    </row>
    <row r="82" spans="1:13" x14ac:dyDescent="0.2">
      <c r="A82" s="2">
        <v>43862</v>
      </c>
      <c r="B82">
        <v>157</v>
      </c>
      <c r="C82">
        <v>4</v>
      </c>
      <c r="D82">
        <v>6</v>
      </c>
      <c r="E82">
        <f t="shared" si="6"/>
        <v>155</v>
      </c>
      <c r="F82" s="5">
        <f t="shared" si="7"/>
        <v>-2</v>
      </c>
      <c r="G82" s="3">
        <f t="shared" si="8"/>
        <v>3.8461538461538464E-2</v>
      </c>
      <c r="H82" s="3">
        <f>(D81+D82)/(($B$81+E82)/2)</f>
        <v>7.6677316293929709E-2</v>
      </c>
      <c r="I82" s="3">
        <f>(D75+D76+D77+D78+D79+D80+D81+D82)/(($B$75+E82)/2)</f>
        <v>0.40194489465153971</v>
      </c>
      <c r="J82" s="3">
        <f t="shared" si="5"/>
        <v>0.6339144215530903</v>
      </c>
      <c r="K82" s="3">
        <f t="shared" si="9"/>
        <v>0.58954041204437402</v>
      </c>
      <c r="L82">
        <v>5</v>
      </c>
    </row>
    <row r="83" spans="1:13" x14ac:dyDescent="0.2">
      <c r="A83" s="2">
        <v>43891</v>
      </c>
      <c r="B83">
        <v>155</v>
      </c>
      <c r="C83">
        <v>13</v>
      </c>
      <c r="D83">
        <v>14</v>
      </c>
      <c r="E83">
        <f t="shared" si="6"/>
        <v>154</v>
      </c>
      <c r="F83" s="5">
        <f t="shared" si="7"/>
        <v>-1</v>
      </c>
      <c r="G83" s="3">
        <f t="shared" si="8"/>
        <v>9.0614886731391592E-2</v>
      </c>
      <c r="H83" s="3">
        <f>(D81+D82+D83)/(($B$81+E83)/2)</f>
        <v>0.16666666666666666</v>
      </c>
      <c r="I83" s="3">
        <f>(D75+D76+D77+D78+D79+D80+D81+D82+D83)/(($B$75+E83)/2)</f>
        <v>0.49430894308943091</v>
      </c>
      <c r="J83" s="3">
        <f t="shared" si="5"/>
        <v>0.66988727858293073</v>
      </c>
      <c r="K83" s="3">
        <f t="shared" si="9"/>
        <v>0.61835748792270528</v>
      </c>
      <c r="L83">
        <v>13</v>
      </c>
      <c r="M83">
        <v>1</v>
      </c>
    </row>
    <row r="84" spans="1:13" x14ac:dyDescent="0.2">
      <c r="A84" s="2">
        <v>43922</v>
      </c>
      <c r="B84">
        <v>154</v>
      </c>
      <c r="C84">
        <v>9</v>
      </c>
      <c r="D84">
        <v>2</v>
      </c>
      <c r="E84">
        <f t="shared" si="6"/>
        <v>161</v>
      </c>
      <c r="F84" s="5">
        <f t="shared" si="7"/>
        <v>7</v>
      </c>
      <c r="G84" s="3">
        <f t="shared" si="8"/>
        <v>1.2698412698412698E-2</v>
      </c>
      <c r="H84" s="3">
        <f>(D81+D82+D83+D84)/(($B$81+E84)/2)</f>
        <v>0.17554858934169279</v>
      </c>
      <c r="I84" s="3">
        <f>(D75+D76+D77+D78+D79+D80+D81+D82+D83+D84)/(($B$75+E84)/2)</f>
        <v>0.49602543720190778</v>
      </c>
      <c r="J84" s="3">
        <f t="shared" si="5"/>
        <v>0.60829493087557607</v>
      </c>
      <c r="K84" s="3">
        <f t="shared" si="9"/>
        <v>0.55913978494623651</v>
      </c>
      <c r="L84">
        <v>2</v>
      </c>
    </row>
    <row r="85" spans="1:13" x14ac:dyDescent="0.2">
      <c r="A85" s="2">
        <v>43952</v>
      </c>
      <c r="B85">
        <v>161</v>
      </c>
      <c r="C85">
        <v>8</v>
      </c>
      <c r="D85">
        <v>6</v>
      </c>
      <c r="E85">
        <f t="shared" si="6"/>
        <v>163</v>
      </c>
      <c r="F85" s="5">
        <f t="shared" si="7"/>
        <v>2</v>
      </c>
      <c r="G85" s="3">
        <f t="shared" si="8"/>
        <v>3.7037037037037035E-2</v>
      </c>
      <c r="H85" s="3">
        <f>(D81+D82+D83+D84+D85)/(($B$81+E85)/2)</f>
        <v>0.21183800623052959</v>
      </c>
      <c r="I85" s="3">
        <f>(D75+D76+D77+D78+D79+D80+D81+D82+D83+D84+D85)/(($B$75+E85)/2)</f>
        <v>0.53080568720379151</v>
      </c>
      <c r="J85" s="3">
        <f t="shared" si="5"/>
        <v>0.60587326120556417</v>
      </c>
      <c r="K85" s="3">
        <f t="shared" si="9"/>
        <v>0.56259659969088094</v>
      </c>
      <c r="L85">
        <v>6</v>
      </c>
    </row>
    <row r="86" spans="1:13" x14ac:dyDescent="0.2">
      <c r="A86" s="2">
        <v>43983</v>
      </c>
      <c r="B86">
        <v>163</v>
      </c>
      <c r="C86">
        <v>6</v>
      </c>
      <c r="D86">
        <v>5.5</v>
      </c>
      <c r="E86">
        <f t="shared" si="6"/>
        <v>163.5</v>
      </c>
      <c r="F86" s="5">
        <f t="shared" si="7"/>
        <v>0.5</v>
      </c>
      <c r="G86" s="3">
        <f t="shared" si="8"/>
        <v>3.3690658499234305E-2</v>
      </c>
      <c r="H86" s="3">
        <f>(D81+D82+D83+D84+D85+D86)/(($B$81+E86)/2)</f>
        <v>0.24572317262830481</v>
      </c>
      <c r="I86" s="3">
        <f>(D75+D76+D77+D78+D79+D80+D81+D82+D83+D84+D85+D86)/(($B$75+E86)/2)</f>
        <v>0.56466876971608837</v>
      </c>
      <c r="J86" s="3">
        <f t="shared" si="5"/>
        <v>0.56466876971608837</v>
      </c>
      <c r="K86" s="3">
        <f t="shared" si="9"/>
        <v>0.52681388012618302</v>
      </c>
      <c r="L86">
        <v>4.5</v>
      </c>
      <c r="M86">
        <v>1</v>
      </c>
    </row>
    <row r="87" spans="1:13" x14ac:dyDescent="0.2">
      <c r="A87" s="2">
        <v>44013</v>
      </c>
      <c r="B87">
        <v>163.5</v>
      </c>
      <c r="C87">
        <v>5</v>
      </c>
      <c r="D87">
        <v>8.5</v>
      </c>
      <c r="E87">
        <f t="shared" ref="E87:E98" si="10">B87+C87-D87</f>
        <v>160</v>
      </c>
      <c r="F87" s="5">
        <f t="shared" ref="F87:F98" si="11">C87-D87</f>
        <v>-3.5</v>
      </c>
      <c r="G87" s="3">
        <f t="shared" ref="G87:G98" si="12">D87/((B87+E87)/2)</f>
        <v>5.2550231839258117E-2</v>
      </c>
      <c r="H87" s="3">
        <f>(D81+D82+D83+D84+D85+D86+D87)/(($B$81+E87)/2)</f>
        <v>0.30188679245283018</v>
      </c>
      <c r="I87" s="3">
        <f>(D87)/(($B$87+E87)/2)</f>
        <v>5.2550231839258117E-2</v>
      </c>
      <c r="J87" s="3">
        <f t="shared" ref="J87:J98" si="13">(D76+D77+D78+D79+D80+D81+D82+D83+D84+D85+D86+D87)/((B76+E87)/2)</f>
        <v>0.54106280193236711</v>
      </c>
      <c r="K87" s="3">
        <f t="shared" si="9"/>
        <v>0.50885668276972629</v>
      </c>
      <c r="L87">
        <v>8.5</v>
      </c>
    </row>
    <row r="88" spans="1:13" x14ac:dyDescent="0.2">
      <c r="A88" s="2">
        <v>44044</v>
      </c>
      <c r="B88">
        <v>160</v>
      </c>
      <c r="C88">
        <v>0.5</v>
      </c>
      <c r="D88">
        <v>5.5</v>
      </c>
      <c r="E88">
        <f t="shared" si="10"/>
        <v>155</v>
      </c>
      <c r="F88" s="5">
        <f t="shared" si="11"/>
        <v>-5</v>
      </c>
      <c r="G88" s="3">
        <f t="shared" si="12"/>
        <v>3.4920634920634921E-2</v>
      </c>
      <c r="H88" s="3">
        <f>(D81+D82+D83+D84+D85+D86+D87+D88)/(($B$81+E88)/2)</f>
        <v>0.34185303514376997</v>
      </c>
      <c r="I88" s="3">
        <f>(D87+D88)/(($B$87+E88)/2)</f>
        <v>8.7912087912087919E-2</v>
      </c>
      <c r="J88" s="3">
        <f t="shared" si="13"/>
        <v>0.55319148936170215</v>
      </c>
      <c r="K88" s="3">
        <f t="shared" si="9"/>
        <v>0.52045826513911619</v>
      </c>
      <c r="L88">
        <v>5.5</v>
      </c>
    </row>
    <row r="89" spans="1:13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0.67721518987341767</v>
      </c>
      <c r="I89" s="3">
        <f>(D87+D88+D89)/(($B$87+E89)/2)</f>
        <v>0.17125382262996941</v>
      </c>
      <c r="J89" s="3">
        <f t="shared" si="13"/>
        <v>1.0100334448160535</v>
      </c>
      <c r="K89" s="3">
        <f t="shared" si="9"/>
        <v>0.94314381270903014</v>
      </c>
    </row>
    <row r="90" spans="1:13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0.67721518987341767</v>
      </c>
      <c r="I90" s="3">
        <f>(D87+D88+D89+D90)/(($B$87+E90)/2)</f>
        <v>0.17125382262996941</v>
      </c>
      <c r="J90" s="3">
        <f t="shared" si="13"/>
        <v>0.8909657320872274</v>
      </c>
      <c r="K90" s="3">
        <f t="shared" ref="K90:K98" si="14">((L79-O79)+(L80-O80)+(L81-O81)+(L82-O82)+(L83-O83)+(L84-O84)+(L85-O85)+(L86-O86)+(L87-O87)+(L88-O88)+(L89-O89)+(L90-O90))/((B79+E90)/2)</f>
        <v>0.82866043613707163</v>
      </c>
    </row>
    <row r="91" spans="1:13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0.67721518987341767</v>
      </c>
      <c r="I91" s="3">
        <f>(D87+D88+D89+D90+D91)/(($B$87+E91)/2)</f>
        <v>0.17125382262996941</v>
      </c>
      <c r="J91" s="3">
        <f t="shared" si="13"/>
        <v>0.81388012618296535</v>
      </c>
      <c r="K91" s="3">
        <f t="shared" si="14"/>
        <v>0.76340694006309151</v>
      </c>
    </row>
    <row r="92" spans="1:13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0.67721518987341767</v>
      </c>
      <c r="I92" s="3">
        <f>(D87+D88+D89+D90+D91+D92)/(($B$87+E92)/2)</f>
        <v>0.17125382262996941</v>
      </c>
      <c r="J92" s="3">
        <f t="shared" si="13"/>
        <v>0.67721518987341767</v>
      </c>
      <c r="K92" s="3">
        <f t="shared" si="14"/>
        <v>0.63924050632911389</v>
      </c>
    </row>
    <row r="93" spans="1:13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0.17125382262996941</v>
      </c>
      <c r="J93" s="3">
        <f t="shared" si="13"/>
        <v>0.60509554140127386</v>
      </c>
      <c r="K93" s="3">
        <f t="shared" si="14"/>
        <v>0.56687898089171973</v>
      </c>
    </row>
    <row r="94" spans="1:13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0.17125382262996941</v>
      </c>
      <c r="J94" s="3">
        <f t="shared" si="13"/>
        <v>0.53548387096774197</v>
      </c>
      <c r="K94" s="3">
        <f t="shared" si="14"/>
        <v>0.50967741935483868</v>
      </c>
    </row>
    <row r="95" spans="1:13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0.17125382262996941</v>
      </c>
      <c r="J95" s="3">
        <f t="shared" si="13"/>
        <v>0.35714285714285715</v>
      </c>
      <c r="K95" s="3">
        <f t="shared" si="14"/>
        <v>0.34415584415584416</v>
      </c>
    </row>
    <row r="96" spans="1:13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0.17125382262996941</v>
      </c>
      <c r="J96" s="3">
        <f t="shared" si="13"/>
        <v>0.31677018633540371</v>
      </c>
      <c r="K96" s="3">
        <f t="shared" si="14"/>
        <v>0.30434782608695654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0.17125382262996941</v>
      </c>
      <c r="J97" s="3">
        <f t="shared" si="13"/>
        <v>0.2392638036809816</v>
      </c>
      <c r="K97" s="3">
        <f t="shared" si="14"/>
        <v>0.22699386503067484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0.17125382262996941</v>
      </c>
      <c r="J98" s="3">
        <f t="shared" si="13"/>
        <v>0.17125382262996941</v>
      </c>
      <c r="K98" s="3">
        <f t="shared" si="14"/>
        <v>0.17125382262996941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5" workbookViewId="0">
      <selection activeCell="M88" sqref="M8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B78">
        <f>SUM('CHS CM'!B78+'Devereux CM'!B78+'One Hope CM'!B78)</f>
        <v>118.5</v>
      </c>
      <c r="C78">
        <f>SUM('CHS CM'!C78+'Devereux CM'!C78+'One Hope CM'!C78)</f>
        <v>15</v>
      </c>
      <c r="D78">
        <f>SUM('CHS CM'!D78+'Devereux CM'!D78+'One Hope CM'!D78)</f>
        <v>4</v>
      </c>
      <c r="E78">
        <f t="shared" si="6"/>
        <v>129.5</v>
      </c>
      <c r="F78" s="5">
        <f t="shared" si="7"/>
        <v>11</v>
      </c>
      <c r="G78" s="3">
        <f t="shared" si="8"/>
        <v>3.2258064516129031E-2</v>
      </c>
      <c r="H78" s="3">
        <f>(D69+D70+D71+D72+D73+D74+D75+D76+D77+D78)/(($B$69+E78)/2)</f>
        <v>0.60728744939271251</v>
      </c>
      <c r="I78" s="3">
        <f>(D75+D76+D77+D78)/(($B$75+E78)/2)</f>
        <v>0.23715415019762845</v>
      </c>
      <c r="J78" s="3">
        <f t="shared" si="5"/>
        <v>0.68910891089108905</v>
      </c>
      <c r="K78" s="3">
        <f t="shared" ref="K78:K89" si="9">((L67-O67)+(L68-O68)+(L69-O69)+(L70-O70)+(L71-O71)+(L72-O72)+(L73-O73)+(L74-O74)+(L75-O75)+(L76-O76)+(L77-O77)+(L78-O78))/((B67+E78)/2)</f>
        <v>0.6415841584158416</v>
      </c>
      <c r="L78">
        <v>4</v>
      </c>
    </row>
    <row r="79" spans="1:16" x14ac:dyDescent="0.2">
      <c r="A79" s="2">
        <v>43770</v>
      </c>
      <c r="B79">
        <f>SUM('CHS CM'!B79+'Devereux CM'!B79+'One Hope CM'!B79)</f>
        <v>129.5</v>
      </c>
      <c r="C79">
        <f>SUM('CHS CM'!C79+'Devereux CM'!C79+'One Hope CM'!C79)</f>
        <v>4</v>
      </c>
      <c r="D79">
        <f>SUM('CHS CM'!D79+'Devereux CM'!D79+'One Hope CM'!D79)</f>
        <v>6</v>
      </c>
      <c r="E79">
        <f t="shared" si="6"/>
        <v>127.5</v>
      </c>
      <c r="F79" s="5">
        <f t="shared" si="7"/>
        <v>-2</v>
      </c>
      <c r="G79" s="3">
        <f t="shared" si="8"/>
        <v>4.6692607003891051E-2</v>
      </c>
      <c r="H79" s="3">
        <f>(D69+D70+D71+D72+D73+D74+D75+D76+D77+D78+D79)/(($B$69+E79)/2)</f>
        <v>0.66122448979591841</v>
      </c>
      <c r="I79" s="3">
        <f>(D75+D76+D77+D78+D79)/(($B$75+E79)/2)</f>
        <v>0.28685258964143429</v>
      </c>
      <c r="J79" s="3">
        <f t="shared" si="5"/>
        <v>0.71111111111111114</v>
      </c>
      <c r="K79" s="3">
        <f t="shared" si="9"/>
        <v>0.65454545454545454</v>
      </c>
      <c r="L79">
        <v>5</v>
      </c>
      <c r="M79">
        <v>1</v>
      </c>
    </row>
    <row r="80" spans="1:16" x14ac:dyDescent="0.2">
      <c r="A80" s="2">
        <v>43800</v>
      </c>
      <c r="B80">
        <f>SUM('CHS CM'!B80+'Devereux CM'!B80+'One Hope CM'!B80)</f>
        <v>127.5</v>
      </c>
      <c r="C80">
        <f>SUM('CHS CM'!C80+'Devereux CM'!C80+'One Hope CM'!C80)</f>
        <v>8.5</v>
      </c>
      <c r="D80">
        <f>SUM('CHS CM'!D80+'Devereux CM'!D80+'One Hope CM'!D80)</f>
        <v>10</v>
      </c>
      <c r="E80">
        <f t="shared" si="6"/>
        <v>126</v>
      </c>
      <c r="F80" s="5">
        <f t="shared" si="7"/>
        <v>-1.5</v>
      </c>
      <c r="G80" s="3">
        <f t="shared" si="8"/>
        <v>7.8895463510848127E-2</v>
      </c>
      <c r="H80" s="3">
        <f>(D69+D70+D71+D72+D73+D74+D75+D76+D77+D78+D79+D80)/(($B$69+E80)/2)</f>
        <v>0.74743326488706363</v>
      </c>
      <c r="I80" s="3">
        <f>(D75+D76+D77+D78+D79+D80)/(($B$75+E80)/2)</f>
        <v>0.36873747494989978</v>
      </c>
      <c r="J80" s="3">
        <f t="shared" si="5"/>
        <v>0.74743326488706363</v>
      </c>
      <c r="K80" s="3">
        <f t="shared" si="9"/>
        <v>0.68172484599589322</v>
      </c>
      <c r="L80">
        <v>9</v>
      </c>
      <c r="M80">
        <v>1</v>
      </c>
    </row>
    <row r="81" spans="1:13" x14ac:dyDescent="0.2">
      <c r="A81" s="2">
        <v>43831</v>
      </c>
      <c r="B81">
        <f>SUM('CHS CM'!B81+'Devereux CM'!B81+'One Hope CM'!B81)</f>
        <v>126</v>
      </c>
      <c r="C81">
        <f>SUM('CHS CM'!C81+'Devereux CM'!C81+'One Hope CM'!C81)</f>
        <v>5</v>
      </c>
      <c r="D81">
        <f>SUM('CHS CM'!D81+'Devereux CM'!D81+'One Hope CM'!D81)</f>
        <v>5</v>
      </c>
      <c r="E81">
        <f t="shared" si="6"/>
        <v>126</v>
      </c>
      <c r="F81" s="5">
        <f t="shared" si="7"/>
        <v>0</v>
      </c>
      <c r="G81" s="3">
        <f t="shared" si="8"/>
        <v>3.968253968253968E-2</v>
      </c>
      <c r="H81" s="3">
        <f>(D81)/(($B$81+E81)/2)</f>
        <v>3.968253968253968E-2</v>
      </c>
      <c r="I81" s="3">
        <f>(D75+D76+D77+D78+D79+D80+D81)/(($B$75+E81)/2)</f>
        <v>0.4088176352705411</v>
      </c>
      <c r="J81" s="3">
        <f t="shared" si="5"/>
        <v>0.6994106090373281</v>
      </c>
      <c r="K81" s="3">
        <f t="shared" si="9"/>
        <v>0.64440078585461691</v>
      </c>
      <c r="L81">
        <v>5</v>
      </c>
    </row>
    <row r="82" spans="1:13" x14ac:dyDescent="0.2">
      <c r="A82" s="2">
        <v>43862</v>
      </c>
      <c r="B82">
        <f>SUM('CHS CM'!B82+'Devereux CM'!B82+'One Hope CM'!B82)</f>
        <v>126</v>
      </c>
      <c r="C82">
        <f>SUM('CHS CM'!C82+'Devereux CM'!C82+'One Hope CM'!C82)</f>
        <v>4</v>
      </c>
      <c r="D82">
        <f>SUM('CHS CM'!D82+'Devereux CM'!D82+'One Hope CM'!D82)</f>
        <v>6</v>
      </c>
      <c r="E82">
        <f t="shared" si="6"/>
        <v>124</v>
      </c>
      <c r="F82" s="5">
        <f t="shared" si="7"/>
        <v>-2</v>
      </c>
      <c r="G82" s="3">
        <f t="shared" si="8"/>
        <v>4.8000000000000001E-2</v>
      </c>
      <c r="H82" s="3">
        <f>(D81+D82)/(($B$81+E82)/2)</f>
        <v>8.7999999999999995E-2</v>
      </c>
      <c r="I82" s="3">
        <f>(D75+D76+D77+D78+D79+D80+D81+D82)/(($B$75+E82)/2)</f>
        <v>0.46060606060606063</v>
      </c>
      <c r="J82" s="3">
        <f t="shared" si="5"/>
        <v>0.7100591715976331</v>
      </c>
      <c r="K82" s="3">
        <f t="shared" si="9"/>
        <v>0.66272189349112431</v>
      </c>
      <c r="L82">
        <v>6</v>
      </c>
    </row>
    <row r="83" spans="1:13" x14ac:dyDescent="0.2">
      <c r="A83" s="2">
        <v>43891</v>
      </c>
      <c r="B83">
        <f>SUM('CHS CM'!B83+'Devereux CM'!B83+'One Hope CM'!B83)</f>
        <v>124</v>
      </c>
      <c r="C83">
        <f>SUM('CHS CM'!C83+'Devereux CM'!C83+'One Hope CM'!C83)</f>
        <v>13</v>
      </c>
      <c r="D83">
        <f>SUM('CHS CM'!D83+'Devereux CM'!D83+'One Hope CM'!D83)</f>
        <v>11</v>
      </c>
      <c r="E83">
        <f t="shared" si="6"/>
        <v>126</v>
      </c>
      <c r="F83" s="5">
        <f t="shared" si="7"/>
        <v>2</v>
      </c>
      <c r="G83" s="3">
        <f t="shared" si="8"/>
        <v>8.7999999999999995E-2</v>
      </c>
      <c r="H83" s="3">
        <f>(D81+D82+D83)/(($B$81+E83)/2)</f>
        <v>0.17460317460317459</v>
      </c>
      <c r="I83" s="3">
        <f>(D75+D76+D77+D78+D79+D80+D81+D82+D83)/(($B$75+E83)/2)</f>
        <v>0.54509018036072143</v>
      </c>
      <c r="J83" s="3">
        <f t="shared" si="5"/>
        <v>0.72365805168986086</v>
      </c>
      <c r="K83" s="3">
        <f t="shared" si="9"/>
        <v>0.66799204771371767</v>
      </c>
      <c r="L83">
        <v>10</v>
      </c>
      <c r="M83">
        <v>1</v>
      </c>
    </row>
    <row r="84" spans="1:13" x14ac:dyDescent="0.2">
      <c r="A84" s="2">
        <v>43922</v>
      </c>
      <c r="B84">
        <f>SUM('CHS CM'!B84+'Devereux CM'!B84+'One Hope CM'!B84)</f>
        <v>126</v>
      </c>
      <c r="C84">
        <f>SUM('CHS CM'!C84+'Devereux CM'!C84+'One Hope CM'!C84)</f>
        <v>7</v>
      </c>
      <c r="D84">
        <f>SUM('CHS CM'!D84+'Devereux CM'!D84+'One Hope CM'!D84)</f>
        <v>2</v>
      </c>
      <c r="E84">
        <f t="shared" si="6"/>
        <v>131</v>
      </c>
      <c r="F84" s="5">
        <f t="shared" si="7"/>
        <v>5</v>
      </c>
      <c r="G84" s="3">
        <f t="shared" si="8"/>
        <v>1.556420233463035E-2</v>
      </c>
      <c r="H84" s="3">
        <f>(D81+D82+D83+D84)/(($B$81+E84)/2)</f>
        <v>0.1867704280155642</v>
      </c>
      <c r="I84" s="3">
        <f>(D75+D76+D77+D78+D79+D80+D81+D82+D83+D84)/(($B$75+E84)/2)</f>
        <v>0.55009823182711204</v>
      </c>
      <c r="J84" s="3">
        <f t="shared" si="5"/>
        <v>0.65536723163841804</v>
      </c>
      <c r="K84" s="3">
        <f t="shared" si="9"/>
        <v>0.60263653483992463</v>
      </c>
      <c r="L84">
        <v>2</v>
      </c>
    </row>
    <row r="85" spans="1:13" x14ac:dyDescent="0.2">
      <c r="A85" s="2">
        <v>43952</v>
      </c>
      <c r="B85">
        <f>SUM('CHS CM'!B85+'Devereux CM'!B85+'One Hope CM'!B85)</f>
        <v>131</v>
      </c>
      <c r="C85">
        <f>SUM('CHS CM'!C85+'Devereux CM'!C85+'One Hope CM'!C85)</f>
        <v>6</v>
      </c>
      <c r="D85">
        <f>SUM('CHS CM'!D85+'Devereux CM'!D85+'One Hope CM'!D85)</f>
        <v>5</v>
      </c>
      <c r="E85">
        <f t="shared" si="6"/>
        <v>132</v>
      </c>
      <c r="F85" s="5">
        <f t="shared" si="7"/>
        <v>1</v>
      </c>
      <c r="G85" s="3">
        <f t="shared" si="8"/>
        <v>3.8022813688212927E-2</v>
      </c>
      <c r="H85" s="3">
        <f>(D81+D82+D83+D84+D85)/(($B$81+E85)/2)</f>
        <v>0.22480620155038761</v>
      </c>
      <c r="I85" s="3">
        <f>(D75+D76+D77+D78+D79+D80+D81+D82+D83+D84+D85)/(($B$75+E85)/2)</f>
        <v>0.58708414872798431</v>
      </c>
      <c r="J85" s="3">
        <f t="shared" si="5"/>
        <v>0.64761904761904765</v>
      </c>
      <c r="K85" s="3">
        <f t="shared" si="9"/>
        <v>0.60190476190476194</v>
      </c>
      <c r="L85">
        <v>5</v>
      </c>
    </row>
    <row r="86" spans="1:13" x14ac:dyDescent="0.2">
      <c r="A86" s="2">
        <v>43983</v>
      </c>
      <c r="B86">
        <f>SUM('CHS CM'!B86+'Devereux CM'!B86+'One Hope CM'!B86)</f>
        <v>132</v>
      </c>
      <c r="C86">
        <f>SUM('CHS CM'!C86+'Devereux CM'!C86+'One Hope CM'!C86)</f>
        <v>5</v>
      </c>
      <c r="D86">
        <f>SUM('CHS CM'!D86+'Devereux CM'!D86+'One Hope CM'!D86)</f>
        <v>3.5</v>
      </c>
      <c r="E86">
        <f t="shared" si="6"/>
        <v>133.5</v>
      </c>
      <c r="F86" s="5">
        <f t="shared" si="7"/>
        <v>1.5</v>
      </c>
      <c r="G86" s="3">
        <f t="shared" si="8"/>
        <v>2.6365348399246705E-2</v>
      </c>
      <c r="H86" s="3">
        <f>(D81+D82+D83+D84+D85+D86)/(($B$81+E86)/2)</f>
        <v>0.25048169556840078</v>
      </c>
      <c r="I86" s="3">
        <f>(D75+D76+D77+D78+D79+D80+D81+D82+D83+D84+D85+D86)/(($B$75+E86)/2)</f>
        <v>0.6108949416342413</v>
      </c>
      <c r="J86" s="3">
        <f t="shared" si="5"/>
        <v>0.6108949416342413</v>
      </c>
      <c r="K86" s="3">
        <f t="shared" si="9"/>
        <v>0.57198443579766534</v>
      </c>
      <c r="L86">
        <v>2.5</v>
      </c>
      <c r="M86">
        <v>1</v>
      </c>
    </row>
    <row r="87" spans="1:13" x14ac:dyDescent="0.2">
      <c r="A87" s="2">
        <v>44013</v>
      </c>
      <c r="B87">
        <f>SUM('CHS CM'!B87+'Devereux CM'!B87+'One Hope CM'!B87)</f>
        <v>133.5</v>
      </c>
      <c r="C87">
        <f>SUM('CHS CM'!C87+'Devereux CM'!C87+'One Hope CM'!C87)</f>
        <v>5</v>
      </c>
      <c r="D87">
        <f>SUM('CHS CM'!D87+'Devereux CM'!D87+'One Hope CM'!D87)</f>
        <v>8.5</v>
      </c>
      <c r="E87">
        <f t="shared" ref="E87:E98" si="10">B87+C87-D87</f>
        <v>130</v>
      </c>
      <c r="F87" s="5">
        <f t="shared" ref="F87:F98" si="11">C87-D87</f>
        <v>-3.5</v>
      </c>
      <c r="G87" s="3">
        <f t="shared" ref="G87:G98" si="12">D87/((B87+E87)/2)</f>
        <v>6.4516129032258063E-2</v>
      </c>
      <c r="H87" s="3">
        <f>(D81+D82+D83+D84+D85+D86+D87)/(($B$81+E87)/2)</f>
        <v>0.3203125</v>
      </c>
      <c r="I87" s="3">
        <f>(D87)/(($B$87+E87)/2)</f>
        <v>6.4516129032258063E-2</v>
      </c>
      <c r="J87" s="3">
        <f t="shared" ref="J87:J98" si="13">(D76+D77+D78+D79+D80+D81+D82+D83+D84+D85+D86+D87)/((B76+E87)/2)</f>
        <v>0.59642147117296218</v>
      </c>
      <c r="K87" s="3">
        <f t="shared" si="9"/>
        <v>0.56461232604373757</v>
      </c>
      <c r="L87">
        <v>8.5</v>
      </c>
    </row>
    <row r="88" spans="1:13" x14ac:dyDescent="0.2">
      <c r="A88" s="2">
        <v>44044</v>
      </c>
      <c r="B88">
        <f>SUM('CHS CM'!B88+'Devereux CM'!B88+'One Hope CM'!B88)</f>
        <v>130</v>
      </c>
      <c r="C88">
        <f>SUM('CHS CM'!C88+'Devereux CM'!C88+'One Hope CM'!C88)</f>
        <v>0.5</v>
      </c>
      <c r="D88">
        <f>SUM('CHS CM'!D88+'Devereux CM'!D88+'One Hope CM'!D88)</f>
        <v>4.5</v>
      </c>
      <c r="E88">
        <f t="shared" si="10"/>
        <v>126</v>
      </c>
      <c r="F88" s="5">
        <f t="shared" si="11"/>
        <v>-4</v>
      </c>
      <c r="G88" s="3">
        <f t="shared" si="12"/>
        <v>3.515625E-2</v>
      </c>
      <c r="H88" s="3">
        <f>(D81+D82+D83+D84+D85+D86+D87+D88)/(($B$81+E88)/2)</f>
        <v>0.3611111111111111</v>
      </c>
      <c r="I88" s="3">
        <f>(D87+D88)/(($B$87+E88)/2)</f>
        <v>0.1001926782273603</v>
      </c>
      <c r="J88" s="3">
        <f t="shared" si="13"/>
        <v>0.60202020202020201</v>
      </c>
      <c r="K88" s="3">
        <f t="shared" si="9"/>
        <v>0.5696969696969697</v>
      </c>
      <c r="L88">
        <v>4.5</v>
      </c>
    </row>
    <row r="89" spans="1:13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0.72222222222222221</v>
      </c>
      <c r="I89" s="3">
        <f>(D87+D88+D89)/(($B$87+E89)/2)</f>
        <v>0.19475655430711611</v>
      </c>
      <c r="J89" s="3">
        <f t="shared" si="13"/>
        <v>1.1054852320675106</v>
      </c>
      <c r="K89" s="3">
        <f t="shared" si="9"/>
        <v>1.0379746835443038</v>
      </c>
    </row>
    <row r="90" spans="1:13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0.72222222222222221</v>
      </c>
      <c r="I90" s="3">
        <f>(D87+D88+D89+D90)/(($B$87+E90)/2)</f>
        <v>0.19475655430711611</v>
      </c>
      <c r="J90" s="3">
        <f t="shared" si="13"/>
        <v>0.9498069498069498</v>
      </c>
      <c r="K90" s="3">
        <f t="shared" ref="K90:K98" si="14">((L79-O79)+(L80-O80)+(L81-O81)+(L82-O82)+(L83-O83)+(L84-O84)+(L85-O85)+(L86-O86)+(L87-O87)+(L88-O88)+(L89-O89)+(L90-O90))/((B79+E90)/2)</f>
        <v>0.88803088803088803</v>
      </c>
    </row>
    <row r="91" spans="1:13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0.72222222222222221</v>
      </c>
      <c r="I91" s="3">
        <f>(D87+D88+D89+D90+D91)/(($B$87+E91)/2)</f>
        <v>0.19475655430711611</v>
      </c>
      <c r="J91" s="3">
        <f t="shared" si="13"/>
        <v>0.87058823529411766</v>
      </c>
      <c r="K91" s="3">
        <f t="shared" si="14"/>
        <v>0.82352941176470584</v>
      </c>
    </row>
    <row r="92" spans="1:13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0.72222222222222221</v>
      </c>
      <c r="I92" s="3">
        <f>(D87+D88+D89+D90+D91+D92)/(($B$87+E92)/2)</f>
        <v>0.19475655430711611</v>
      </c>
      <c r="J92" s="3">
        <f t="shared" si="13"/>
        <v>0.72222222222222221</v>
      </c>
      <c r="K92" s="3">
        <f t="shared" si="14"/>
        <v>0.69047619047619047</v>
      </c>
    </row>
    <row r="93" spans="1:13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0.19475655430711611</v>
      </c>
      <c r="J93" s="3">
        <f t="shared" si="13"/>
        <v>0.6428571428571429</v>
      </c>
      <c r="K93" s="3">
        <f t="shared" si="14"/>
        <v>0.61111111111111116</v>
      </c>
    </row>
    <row r="94" spans="1:13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0.19475655430711611</v>
      </c>
      <c r="J94" s="3">
        <f t="shared" si="13"/>
        <v>0.55645161290322576</v>
      </c>
      <c r="K94" s="3">
        <f t="shared" si="14"/>
        <v>0.52419354838709675</v>
      </c>
    </row>
    <row r="95" spans="1:13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0.19475655430711611</v>
      </c>
      <c r="J95" s="3">
        <f t="shared" si="13"/>
        <v>0.37301587301587302</v>
      </c>
      <c r="K95" s="3">
        <f t="shared" si="14"/>
        <v>0.35714285714285715</v>
      </c>
    </row>
    <row r="96" spans="1:13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0.19475655430711611</v>
      </c>
      <c r="J96" s="3">
        <f t="shared" si="13"/>
        <v>0.3282442748091603</v>
      </c>
      <c r="K96" s="3">
        <f t="shared" si="14"/>
        <v>0.31297709923664124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0.19475655430711611</v>
      </c>
      <c r="J97" s="3">
        <f t="shared" si="13"/>
        <v>0.25</v>
      </c>
      <c r="K97" s="3">
        <f t="shared" si="14"/>
        <v>0.23484848484848486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0.19475655430711611</v>
      </c>
      <c r="J98" s="3">
        <f t="shared" si="13"/>
        <v>0.19475655430711611</v>
      </c>
      <c r="K98" s="3">
        <f t="shared" si="14"/>
        <v>0.19475655430711611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topLeftCell="A64" workbookViewId="0">
      <selection activeCell="A88" sqref="A8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B78">
        <v>31</v>
      </c>
      <c r="C78">
        <v>0</v>
      </c>
      <c r="D78">
        <v>0</v>
      </c>
      <c r="E78">
        <f t="shared" si="6"/>
        <v>31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0.26229508196721313</v>
      </c>
      <c r="I78" s="3">
        <f>(D75+D76+D77+D78)/(($B$75+E78)/2)</f>
        <v>6.5573770491803282E-2</v>
      </c>
      <c r="J78" s="3">
        <f t="shared" si="5"/>
        <v>0.32786885245901637</v>
      </c>
      <c r="K78" s="3">
        <f t="shared" ref="K78:K89" si="9">((L67-O67)+(L68-O68)+(L69-O69)+(L70-O70)+(L71-O71)+(L72-O72)+(L73-O73)+(L74-O74)+(L75-O75)+(L76-O76)+(L77-O77)+(L78-O78))/((B67+E78)/2)</f>
        <v>0.32786885245901637</v>
      </c>
      <c r="L78">
        <v>0</v>
      </c>
    </row>
    <row r="79" spans="1:16" x14ac:dyDescent="0.2">
      <c r="A79" s="2">
        <v>43770</v>
      </c>
      <c r="B79">
        <v>31</v>
      </c>
      <c r="C79">
        <v>1</v>
      </c>
      <c r="D79">
        <v>1</v>
      </c>
      <c r="E79">
        <f t="shared" si="6"/>
        <v>31</v>
      </c>
      <c r="F79" s="5">
        <f t="shared" si="7"/>
        <v>0</v>
      </c>
      <c r="G79" s="3">
        <f t="shared" si="8"/>
        <v>3.2258064516129031E-2</v>
      </c>
      <c r="H79" s="3">
        <f>(D69+D70+D71+D72+D73+D74+D75+D76+D77+D78+D79)/(($B$69+E79)/2)</f>
        <v>0.29508196721311475</v>
      </c>
      <c r="I79" s="3">
        <f>(D75+D76+D77+D78+D79)/(($B$75+E79)/2)</f>
        <v>9.8360655737704916E-2</v>
      </c>
      <c r="J79" s="3">
        <f t="shared" si="5"/>
        <v>0.32786885245901637</v>
      </c>
      <c r="K79" s="3">
        <f t="shared" si="9"/>
        <v>0.32786885245901637</v>
      </c>
      <c r="L79">
        <v>1</v>
      </c>
    </row>
    <row r="80" spans="1:16" x14ac:dyDescent="0.2">
      <c r="A80" s="2">
        <v>43800</v>
      </c>
      <c r="B80">
        <v>31</v>
      </c>
      <c r="C80">
        <v>2</v>
      </c>
      <c r="D80">
        <v>1</v>
      </c>
      <c r="E80">
        <f t="shared" si="6"/>
        <v>32</v>
      </c>
      <c r="F80" s="5">
        <f t="shared" si="7"/>
        <v>1</v>
      </c>
      <c r="G80" s="3">
        <f t="shared" si="8"/>
        <v>3.1746031746031744E-2</v>
      </c>
      <c r="H80" s="3">
        <f>(D69+D70+D71+D72+D73+D74+D75+D76+D77+D78+D79+D80)/(($B$69+E80)/2)</f>
        <v>0.32258064516129031</v>
      </c>
      <c r="I80" s="3">
        <f>(D75+D76+D77+D78+D79+D80)/(($B$75+E80)/2)</f>
        <v>0.12903225806451613</v>
      </c>
      <c r="J80" s="3">
        <f t="shared" si="5"/>
        <v>0.32258064516129031</v>
      </c>
      <c r="K80" s="3">
        <f t="shared" si="9"/>
        <v>0.32258064516129031</v>
      </c>
      <c r="L80">
        <v>1</v>
      </c>
    </row>
    <row r="81" spans="1:12" x14ac:dyDescent="0.2">
      <c r="A81" s="2">
        <v>43831</v>
      </c>
      <c r="B81">
        <v>32</v>
      </c>
      <c r="C81">
        <v>0</v>
      </c>
      <c r="D81">
        <v>1</v>
      </c>
      <c r="E81">
        <f t="shared" si="6"/>
        <v>31</v>
      </c>
      <c r="F81" s="5">
        <f t="shared" si="7"/>
        <v>-1</v>
      </c>
      <c r="G81" s="3">
        <f t="shared" si="8"/>
        <v>3.1746031746031744E-2</v>
      </c>
      <c r="H81" s="3">
        <f>(D81)/(($B$81+E81)/2)</f>
        <v>3.1746031746031744E-2</v>
      </c>
      <c r="I81" s="3">
        <f>(D75+D76+D77+D78+D79+D80+D81)/(($B$75+E81)/2)</f>
        <v>0.16393442622950818</v>
      </c>
      <c r="J81" s="3">
        <f t="shared" si="5"/>
        <v>0.32786885245901637</v>
      </c>
      <c r="K81" s="3">
        <f t="shared" si="9"/>
        <v>0.32786885245901637</v>
      </c>
      <c r="L81">
        <v>1</v>
      </c>
    </row>
    <row r="82" spans="1:12" x14ac:dyDescent="0.2">
      <c r="A82" s="2">
        <v>43862</v>
      </c>
      <c r="B82">
        <v>31</v>
      </c>
      <c r="C82">
        <v>0</v>
      </c>
      <c r="D82">
        <v>0</v>
      </c>
      <c r="E82">
        <f t="shared" si="6"/>
        <v>31</v>
      </c>
      <c r="F82" s="5">
        <f t="shared" si="7"/>
        <v>0</v>
      </c>
      <c r="G82" s="3">
        <f t="shared" si="8"/>
        <v>0</v>
      </c>
      <c r="H82" s="3">
        <f>(D81+D82)/(($B$81+E82)/2)</f>
        <v>3.1746031746031744E-2</v>
      </c>
      <c r="I82" s="3">
        <f>(D75+D76+D77+D78+D79+D80+D81+D82)/(($B$75+E82)/2)</f>
        <v>0.16393442622950818</v>
      </c>
      <c r="J82" s="3">
        <f t="shared" si="5"/>
        <v>0.32258064516129031</v>
      </c>
      <c r="K82" s="3">
        <f t="shared" si="9"/>
        <v>0.32258064516129031</v>
      </c>
      <c r="L82">
        <v>0</v>
      </c>
    </row>
    <row r="83" spans="1:12" x14ac:dyDescent="0.2">
      <c r="A83" s="2">
        <v>43891</v>
      </c>
      <c r="B83">
        <v>31</v>
      </c>
      <c r="C83">
        <v>0</v>
      </c>
      <c r="D83">
        <v>3</v>
      </c>
      <c r="E83">
        <f t="shared" si="6"/>
        <v>28</v>
      </c>
      <c r="F83" s="5">
        <f t="shared" si="7"/>
        <v>-3</v>
      </c>
      <c r="G83" s="3">
        <f t="shared" si="8"/>
        <v>0.10169491525423729</v>
      </c>
      <c r="H83" s="3">
        <f>(D81+D82+D83)/(($B$81+E83)/2)</f>
        <v>0.13333333333333333</v>
      </c>
      <c r="I83" s="3">
        <f>(D75+D76+D77+D78+D79+D80+D81+D82+D83)/(($B$75+E83)/2)</f>
        <v>0.27586206896551724</v>
      </c>
      <c r="J83" s="3">
        <f t="shared" si="5"/>
        <v>0.44067796610169491</v>
      </c>
      <c r="K83" s="3">
        <f t="shared" si="9"/>
        <v>0.44067796610169491</v>
      </c>
      <c r="L83">
        <v>3</v>
      </c>
    </row>
    <row r="84" spans="1:12" x14ac:dyDescent="0.2">
      <c r="A84" s="2">
        <v>43922</v>
      </c>
      <c r="B84">
        <v>28</v>
      </c>
      <c r="C84">
        <v>2</v>
      </c>
      <c r="D84">
        <v>0</v>
      </c>
      <c r="E84">
        <f t="shared" si="6"/>
        <v>30</v>
      </c>
      <c r="F84" s="5">
        <f t="shared" si="7"/>
        <v>2</v>
      </c>
      <c r="G84" s="3">
        <f t="shared" si="8"/>
        <v>0</v>
      </c>
      <c r="H84" s="3">
        <f>(D81+D82+D83+D84)/(($B$81+E84)/2)</f>
        <v>0.12903225806451613</v>
      </c>
      <c r="I84" s="3">
        <f>(D75+D76+D77+D78+D79+D80+D81+D82+D83+D84)/(($B$75+E84)/2)</f>
        <v>0.26666666666666666</v>
      </c>
      <c r="J84" s="3">
        <f t="shared" si="5"/>
        <v>0.4</v>
      </c>
      <c r="K84" s="3">
        <f t="shared" si="9"/>
        <v>0.4</v>
      </c>
      <c r="L84">
        <v>0</v>
      </c>
    </row>
    <row r="85" spans="1:12" x14ac:dyDescent="0.2">
      <c r="A85" s="2">
        <v>43952</v>
      </c>
      <c r="B85">
        <v>30</v>
      </c>
      <c r="C85">
        <v>2</v>
      </c>
      <c r="D85">
        <v>1</v>
      </c>
      <c r="E85">
        <f t="shared" si="6"/>
        <v>31</v>
      </c>
      <c r="F85" s="5">
        <f t="shared" si="7"/>
        <v>1</v>
      </c>
      <c r="G85" s="3">
        <f t="shared" si="8"/>
        <v>3.2786885245901641E-2</v>
      </c>
      <c r="H85" s="3">
        <f>(D81+D82+D83+D84+D85)/(($B$81+E85)/2)</f>
        <v>0.15873015873015872</v>
      </c>
      <c r="I85" s="3">
        <f>(D75+D76+D77+D78+D79+D80+D81+D82+D83+D84+D85)/(($B$75+E85)/2)</f>
        <v>0.29508196721311475</v>
      </c>
      <c r="J85" s="3">
        <f t="shared" si="5"/>
        <v>0.42622950819672129</v>
      </c>
      <c r="K85" s="3">
        <f t="shared" si="9"/>
        <v>0.42622950819672129</v>
      </c>
      <c r="L85">
        <v>1</v>
      </c>
    </row>
    <row r="86" spans="1:12" x14ac:dyDescent="0.2">
      <c r="A86" s="2">
        <v>43983</v>
      </c>
      <c r="B86">
        <v>31</v>
      </c>
      <c r="C86">
        <v>1</v>
      </c>
      <c r="D86">
        <v>2</v>
      </c>
      <c r="E86">
        <f t="shared" si="6"/>
        <v>30</v>
      </c>
      <c r="F86" s="5">
        <f t="shared" si="7"/>
        <v>-1</v>
      </c>
      <c r="G86" s="3">
        <f t="shared" si="8"/>
        <v>6.5573770491803282E-2</v>
      </c>
      <c r="H86" s="3">
        <f>(D81+D82+D83+D84+D85+D86)/(($B$81+E86)/2)</f>
        <v>0.22580645161290322</v>
      </c>
      <c r="I86" s="3">
        <f>(D75+D76+D77+D78+D79+D80+D81+D82+D83+D84+D85+D86)/(($B$75+E86)/2)</f>
        <v>0.36666666666666664</v>
      </c>
      <c r="J86" s="3">
        <f t="shared" si="5"/>
        <v>0.36666666666666664</v>
      </c>
      <c r="K86" s="3">
        <f t="shared" si="9"/>
        <v>0.36666666666666664</v>
      </c>
      <c r="L86">
        <v>2</v>
      </c>
    </row>
    <row r="87" spans="1:12" x14ac:dyDescent="0.2">
      <c r="A87" s="2">
        <v>44013</v>
      </c>
      <c r="B87">
        <v>30</v>
      </c>
      <c r="C87">
        <v>0</v>
      </c>
      <c r="D87">
        <v>0</v>
      </c>
      <c r="E87">
        <f t="shared" ref="E87:E98" si="10">B87+C87-D87</f>
        <v>30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0.22580645161290322</v>
      </c>
      <c r="I87" s="3">
        <f>(D87)/(($B$87+E87)/2)</f>
        <v>0</v>
      </c>
      <c r="J87" s="3">
        <f t="shared" ref="J87:J98" si="13">(D76+D77+D78+D79+D80+D81+D82+D83+D84+D85+D86+D87)/((B76+E87)/2)</f>
        <v>0.30508474576271188</v>
      </c>
      <c r="K87" s="3">
        <f t="shared" si="9"/>
        <v>0.30508474576271188</v>
      </c>
      <c r="L87">
        <v>0</v>
      </c>
    </row>
    <row r="88" spans="1:12" x14ac:dyDescent="0.2">
      <c r="A88" s="2">
        <v>44044</v>
      </c>
      <c r="B88">
        <v>30</v>
      </c>
      <c r="C88">
        <v>0</v>
      </c>
      <c r="D88">
        <v>1</v>
      </c>
      <c r="E88">
        <f t="shared" si="10"/>
        <v>29</v>
      </c>
      <c r="F88" s="5">
        <f t="shared" si="11"/>
        <v>-1</v>
      </c>
      <c r="G88" s="3">
        <f t="shared" si="12"/>
        <v>3.3898305084745763E-2</v>
      </c>
      <c r="H88" s="3">
        <f>(D81+D82+D83+D84+D85+D86+D87+D88)/(($B$81+E88)/2)</f>
        <v>0.26229508196721313</v>
      </c>
      <c r="I88" s="3">
        <f>(D87+D88)/(($B$87+E88)/2)</f>
        <v>3.3898305084745763E-2</v>
      </c>
      <c r="J88" s="3">
        <f t="shared" si="13"/>
        <v>0.34482758620689657</v>
      </c>
      <c r="K88" s="3">
        <f t="shared" si="9"/>
        <v>0.34482758620689657</v>
      </c>
      <c r="L88">
        <v>1</v>
      </c>
    </row>
    <row r="89" spans="1:12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0.5</v>
      </c>
      <c r="I89" s="3">
        <f>(D87+D88+D89)/(($B$87+E89)/2)</f>
        <v>6.6666666666666666E-2</v>
      </c>
      <c r="J89" s="3">
        <f t="shared" si="13"/>
        <v>0.64516129032258063</v>
      </c>
      <c r="K89" s="3">
        <f t="shared" si="9"/>
        <v>0.64516129032258063</v>
      </c>
    </row>
    <row r="90" spans="1:12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0.5</v>
      </c>
      <c r="I90" s="3">
        <f>(D87+D88+D89+D90)/(($B$87+E90)/2)</f>
        <v>6.6666666666666666E-2</v>
      </c>
      <c r="J90" s="3">
        <f t="shared" si="13"/>
        <v>0.64516129032258063</v>
      </c>
      <c r="K90" s="3">
        <f t="shared" ref="K90:K98" si="14">((L79-O79)+(L80-O80)+(L81-O81)+(L82-O82)+(L83-O83)+(L84-O84)+(L85-O85)+(L86-O86)+(L87-O87)+(L88-O88)+(L89-O89)+(L90-O90))/((B79+E90)/2)</f>
        <v>0.64516129032258063</v>
      </c>
    </row>
    <row r="91" spans="1:12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0.5</v>
      </c>
      <c r="I91" s="3">
        <f>(D87+D88+D89+D90+D91)/(($B$87+E91)/2)</f>
        <v>6.6666666666666666E-2</v>
      </c>
      <c r="J91" s="3">
        <f t="shared" si="13"/>
        <v>0.58064516129032262</v>
      </c>
      <c r="K91" s="3">
        <f t="shared" si="14"/>
        <v>0.58064516129032262</v>
      </c>
    </row>
    <row r="92" spans="1:12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0.5</v>
      </c>
      <c r="I92" s="3">
        <f>(D87+D88+D89+D90+D91+D92)/(($B$87+E92)/2)</f>
        <v>6.6666666666666666E-2</v>
      </c>
      <c r="J92" s="3">
        <f t="shared" si="13"/>
        <v>0.5</v>
      </c>
      <c r="K92" s="3">
        <f t="shared" si="14"/>
        <v>0.5</v>
      </c>
    </row>
    <row r="93" spans="1:12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6.6666666666666666E-2</v>
      </c>
      <c r="J93" s="3">
        <f t="shared" si="13"/>
        <v>0.45161290322580644</v>
      </c>
      <c r="K93" s="3">
        <f t="shared" si="14"/>
        <v>0.45161290322580644</v>
      </c>
    </row>
    <row r="94" spans="1:12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6.6666666666666666E-2</v>
      </c>
      <c r="J94" s="3">
        <f t="shared" si="13"/>
        <v>0.45161290322580644</v>
      </c>
      <c r="K94" s="3">
        <f t="shared" si="14"/>
        <v>0.45161290322580644</v>
      </c>
    </row>
    <row r="95" spans="1:12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6.6666666666666666E-2</v>
      </c>
      <c r="J95" s="3">
        <f t="shared" si="13"/>
        <v>0.2857142857142857</v>
      </c>
      <c r="K95" s="3">
        <f t="shared" si="14"/>
        <v>0.2857142857142857</v>
      </c>
    </row>
    <row r="96" spans="1:12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6.6666666666666666E-2</v>
      </c>
      <c r="J96" s="3">
        <f t="shared" si="13"/>
        <v>0.26666666666666666</v>
      </c>
      <c r="K96" s="3">
        <f t="shared" si="14"/>
        <v>0.26666666666666666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6.6666666666666666E-2</v>
      </c>
      <c r="J97" s="3">
        <f t="shared" si="13"/>
        <v>0.19354838709677419</v>
      </c>
      <c r="K97" s="3">
        <f t="shared" si="14"/>
        <v>0.19354838709677419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6.6666666666666666E-2</v>
      </c>
      <c r="J98" s="3">
        <f t="shared" si="13"/>
        <v>6.6666666666666666E-2</v>
      </c>
      <c r="K98" s="3">
        <f t="shared" si="14"/>
        <v>6.6666666666666666E-2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61" zoomScaleNormal="100" zoomScaleSheetLayoutView="85" workbookViewId="0">
      <selection activeCell="P6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B78">
        <v>34.5</v>
      </c>
      <c r="C78">
        <v>3</v>
      </c>
      <c r="D78">
        <v>1</v>
      </c>
      <c r="E78">
        <f t="shared" si="6"/>
        <v>36.5</v>
      </c>
      <c r="F78" s="5">
        <f t="shared" si="7"/>
        <v>2</v>
      </c>
      <c r="G78" s="3">
        <f t="shared" si="8"/>
        <v>2.8169014084507043E-2</v>
      </c>
      <c r="H78" s="3">
        <f>(D69+D70+D71+D72+D73+D74+D75+D76+D77+D78)/(($B$69+E78)/2)</f>
        <v>0.43076923076923079</v>
      </c>
      <c r="I78" s="3">
        <f>(D75+D76+D77+D78)/(($B$75+E78)/2)</f>
        <v>0.14492753623188406</v>
      </c>
      <c r="J78" s="3">
        <f t="shared" si="15"/>
        <v>0.54135338345864659</v>
      </c>
      <c r="K78" s="3">
        <f t="shared" si="16"/>
        <v>0.54135338345864659</v>
      </c>
      <c r="L78">
        <v>1</v>
      </c>
      <c r="P78" s="6"/>
    </row>
    <row r="79" spans="1:16" x14ac:dyDescent="0.2">
      <c r="A79" s="2">
        <v>43770</v>
      </c>
      <c r="B79">
        <v>36.5</v>
      </c>
      <c r="C79">
        <v>1</v>
      </c>
      <c r="D79">
        <v>0</v>
      </c>
      <c r="E79">
        <f t="shared" si="6"/>
        <v>37.5</v>
      </c>
      <c r="F79" s="5">
        <f t="shared" si="7"/>
        <v>1</v>
      </c>
      <c r="G79" s="3">
        <f t="shared" si="8"/>
        <v>0</v>
      </c>
      <c r="H79" s="3">
        <f>(D69+D70+D71+D72+D73+D74+D75+D76+D77+D78+D79)/(($B$69+E79)/2)</f>
        <v>0.42424242424242425</v>
      </c>
      <c r="I79" s="3">
        <f>(D75+D76+D77+D78+D79)/(($B$75+E79)/2)</f>
        <v>0.14285714285714285</v>
      </c>
      <c r="J79" s="3">
        <f t="shared" si="15"/>
        <v>0.48854961832061067</v>
      </c>
      <c r="K79" s="3">
        <f t="shared" si="16"/>
        <v>0.48854961832061067</v>
      </c>
      <c r="L79">
        <v>0</v>
      </c>
    </row>
    <row r="80" spans="1:16" x14ac:dyDescent="0.2">
      <c r="A80" s="2">
        <v>43800</v>
      </c>
      <c r="B80">
        <v>37.5</v>
      </c>
      <c r="C80">
        <v>1.5</v>
      </c>
      <c r="D80">
        <v>4</v>
      </c>
      <c r="E80">
        <f t="shared" si="6"/>
        <v>35</v>
      </c>
      <c r="F80" s="5">
        <f t="shared" si="7"/>
        <v>-2.5</v>
      </c>
      <c r="G80" s="3">
        <f t="shared" si="8"/>
        <v>0.1103448275862069</v>
      </c>
      <c r="H80" s="3">
        <f>(D69+D70+D71+D72+D73+D74+D75+D76+D77+D78+D79+D80)/(($B$69+E80)/2)</f>
        <v>0.56692913385826771</v>
      </c>
      <c r="I80" s="3">
        <f>(D75+D76+D77+D78+D79+D80)/(($B$75+E80)/2)</f>
        <v>0.26666666666666666</v>
      </c>
      <c r="J80" s="3">
        <f t="shared" si="15"/>
        <v>0.56692913385826771</v>
      </c>
      <c r="K80" s="3">
        <f t="shared" si="16"/>
        <v>0.56692913385826771</v>
      </c>
      <c r="L80">
        <v>4</v>
      </c>
      <c r="P80" s="6"/>
    </row>
    <row r="81" spans="1:16" x14ac:dyDescent="0.2">
      <c r="A81" s="2">
        <v>43831</v>
      </c>
      <c r="B81">
        <v>35</v>
      </c>
      <c r="C81">
        <v>0</v>
      </c>
      <c r="D81">
        <v>0</v>
      </c>
      <c r="E81">
        <f t="shared" si="6"/>
        <v>35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0.26666666666666666</v>
      </c>
      <c r="J81" s="3">
        <f t="shared" si="15"/>
        <v>0.47552447552447552</v>
      </c>
      <c r="K81" s="3">
        <f t="shared" si="16"/>
        <v>0.47552447552447552</v>
      </c>
      <c r="L81">
        <v>0</v>
      </c>
    </row>
    <row r="82" spans="1:16" x14ac:dyDescent="0.2">
      <c r="A82" s="2">
        <v>43862</v>
      </c>
      <c r="B82">
        <v>35</v>
      </c>
      <c r="C82">
        <v>1</v>
      </c>
      <c r="D82">
        <v>0</v>
      </c>
      <c r="E82">
        <f t="shared" si="6"/>
        <v>36</v>
      </c>
      <c r="F82" s="5">
        <f t="shared" si="7"/>
        <v>1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0.26277372262773724</v>
      </c>
      <c r="J82" s="3">
        <f t="shared" si="15"/>
        <v>0.43537414965986393</v>
      </c>
      <c r="K82" s="3">
        <f t="shared" si="16"/>
        <v>0.43537414965986393</v>
      </c>
      <c r="L82">
        <v>0</v>
      </c>
    </row>
    <row r="83" spans="1:16" x14ac:dyDescent="0.2">
      <c r="A83" s="2">
        <v>43891</v>
      </c>
      <c r="B83">
        <v>36</v>
      </c>
      <c r="C83">
        <v>2</v>
      </c>
      <c r="D83">
        <v>0</v>
      </c>
      <c r="E83">
        <f t="shared" si="6"/>
        <v>38</v>
      </c>
      <c r="F83" s="5">
        <f t="shared" si="7"/>
        <v>2</v>
      </c>
      <c r="G83" s="3">
        <f t="shared" si="8"/>
        <v>0</v>
      </c>
      <c r="H83" s="3">
        <f>(D81+D82+D83)/(($B$81+E83)/2)</f>
        <v>0</v>
      </c>
      <c r="I83" s="3">
        <f>(D75+D76+D77+D78+D79+D80+D81+D82+D83)/(($B$75+E83)/2)</f>
        <v>0.25531914893617019</v>
      </c>
      <c r="J83" s="3">
        <f t="shared" si="15"/>
        <v>0.41830065359477125</v>
      </c>
      <c r="K83" s="3">
        <f t="shared" si="16"/>
        <v>0.41830065359477125</v>
      </c>
      <c r="L83">
        <v>0</v>
      </c>
    </row>
    <row r="84" spans="1:16" x14ac:dyDescent="0.2">
      <c r="A84" s="2">
        <v>43922</v>
      </c>
      <c r="B84">
        <v>38</v>
      </c>
      <c r="C84">
        <v>2</v>
      </c>
      <c r="D84">
        <v>1</v>
      </c>
      <c r="E84">
        <f t="shared" si="6"/>
        <v>39</v>
      </c>
      <c r="F84" s="5">
        <f t="shared" si="7"/>
        <v>1</v>
      </c>
      <c r="G84" s="3">
        <f t="shared" si="8"/>
        <v>2.5974025974025976E-2</v>
      </c>
      <c r="H84" s="3">
        <f>(D81+D82+D83+D84)/(($B$81+E84)/2)</f>
        <v>2.7027027027027029E-2</v>
      </c>
      <c r="I84" s="3">
        <f>(D75+D76+D77+D78+D79+D80+D81+D82+D83+D84)/(($B$75+E84)/2)</f>
        <v>0.27972027972027974</v>
      </c>
      <c r="J84" s="3">
        <f t="shared" si="15"/>
        <v>0.37583892617449666</v>
      </c>
      <c r="K84" s="3">
        <f t="shared" si="16"/>
        <v>0.37583892617449666</v>
      </c>
      <c r="L84">
        <v>1</v>
      </c>
    </row>
    <row r="85" spans="1:16" x14ac:dyDescent="0.2">
      <c r="A85" s="2">
        <v>43952</v>
      </c>
      <c r="B85">
        <v>39</v>
      </c>
      <c r="C85">
        <v>0</v>
      </c>
      <c r="D85">
        <v>1</v>
      </c>
      <c r="E85">
        <f t="shared" si="6"/>
        <v>38</v>
      </c>
      <c r="F85" s="5">
        <f t="shared" si="7"/>
        <v>-1</v>
      </c>
      <c r="G85" s="3">
        <f t="shared" si="8"/>
        <v>2.5974025974025976E-2</v>
      </c>
      <c r="H85" s="3">
        <f>(D81+D82+D83+D84+D85)/(($B$81+E85)/2)</f>
        <v>5.4794520547945202E-2</v>
      </c>
      <c r="I85" s="3">
        <f>(D75+D76+D77+D78+D79+D80+D81+D82+D83+D84+D85)/(($B$75+E85)/2)</f>
        <v>0.31205673758865249</v>
      </c>
      <c r="J85" s="3">
        <f t="shared" si="15"/>
        <v>0.35862068965517241</v>
      </c>
      <c r="K85" s="3">
        <f t="shared" si="16"/>
        <v>0.35862068965517241</v>
      </c>
      <c r="L85">
        <v>1</v>
      </c>
      <c r="P85" s="6"/>
    </row>
    <row r="86" spans="1:16" x14ac:dyDescent="0.2">
      <c r="A86" s="2">
        <v>43983</v>
      </c>
      <c r="B86">
        <v>38</v>
      </c>
      <c r="C86">
        <v>1</v>
      </c>
      <c r="D86">
        <v>0.5</v>
      </c>
      <c r="E86">
        <f t="shared" si="6"/>
        <v>38.5</v>
      </c>
      <c r="F86" s="5">
        <f t="shared" si="7"/>
        <v>0.5</v>
      </c>
      <c r="G86" s="3">
        <f t="shared" si="8"/>
        <v>1.3071895424836602E-2</v>
      </c>
      <c r="H86" s="3">
        <f>(D81+D82+D83+D84+D85+D86)/(($B$81+E86)/2)</f>
        <v>6.8027210884353748E-2</v>
      </c>
      <c r="I86" s="3">
        <f>(D75+D76+D77+D78+D79+D80+D81+D82+D83+D84+D85+D86)/(($B$75+E86)/2)</f>
        <v>0.323943661971831</v>
      </c>
      <c r="J86" s="3">
        <f t="shared" si="15"/>
        <v>0.323943661971831</v>
      </c>
      <c r="K86" s="3">
        <f t="shared" si="16"/>
        <v>0.323943661971831</v>
      </c>
      <c r="L86">
        <v>0.5</v>
      </c>
      <c r="P86" s="6"/>
    </row>
    <row r="87" spans="1:16" x14ac:dyDescent="0.2">
      <c r="A87" s="2">
        <v>44013</v>
      </c>
      <c r="B87">
        <v>38.5</v>
      </c>
      <c r="C87">
        <v>3</v>
      </c>
      <c r="D87">
        <v>2.5</v>
      </c>
      <c r="E87">
        <f t="shared" ref="E87:E98" si="17">B87+C87-D87</f>
        <v>39</v>
      </c>
      <c r="F87" s="5">
        <f t="shared" ref="F87:F98" si="18">C87-D87</f>
        <v>0.5</v>
      </c>
      <c r="G87" s="3">
        <f t="shared" ref="G87:G98" si="19">D87/((B87+E87)/2)</f>
        <v>6.4516129032258063E-2</v>
      </c>
      <c r="H87" s="3">
        <f>(D81+D82+D83+D84+D85+D86+D87)/(($B$81+E87)/2)</f>
        <v>0.13513513513513514</v>
      </c>
      <c r="I87" s="3">
        <f>(D87)/(($B$87+E87)/2)</f>
        <v>6.4516129032258063E-2</v>
      </c>
      <c r="J87" s="3">
        <f t="shared" ref="J87:J98" si="20">(D76+D77+D78+D79+D80+D81+D82+D83+D84+D85+D86+D87)/((B76+E87)/2)</f>
        <v>0.33566433566433568</v>
      </c>
      <c r="K87" s="3">
        <f t="shared" ref="K87:K98" si="21">((L76-O76)+(L77-O77)+(L78-O78)+(L79-O79)+(L80-O80)+(L81-O81)+(L82-O82)+(L83-O83)+(L84-O84)+(L85-O85)+(L86-O86)+(L87-O87))/((B76+E87)/2)</f>
        <v>0.33566433566433568</v>
      </c>
      <c r="L87">
        <v>2.5</v>
      </c>
      <c r="P87" s="6"/>
    </row>
    <row r="88" spans="1:16" x14ac:dyDescent="0.2">
      <c r="A88" s="2">
        <v>44044</v>
      </c>
      <c r="B88">
        <v>39</v>
      </c>
      <c r="C88">
        <v>0</v>
      </c>
      <c r="D88">
        <v>0</v>
      </c>
      <c r="E88">
        <f t="shared" si="17"/>
        <v>39</v>
      </c>
      <c r="F88" s="5">
        <f t="shared" si="18"/>
        <v>0</v>
      </c>
      <c r="G88" s="3">
        <f t="shared" si="19"/>
        <v>0</v>
      </c>
      <c r="H88" s="3">
        <f>(D81+D82+D83+D84+D85+D86+D87+D88)/(($B$81+E88)/2)</f>
        <v>0.13513513513513514</v>
      </c>
      <c r="I88" s="3">
        <f>(D87+D88)/(($B$87+E88)/2)</f>
        <v>6.4516129032258063E-2</v>
      </c>
      <c r="J88" s="3">
        <f t="shared" si="20"/>
        <v>0.30344827586206896</v>
      </c>
      <c r="K88" s="3">
        <f t="shared" si="21"/>
        <v>0.30344827586206896</v>
      </c>
      <c r="L88">
        <v>0</v>
      </c>
    </row>
    <row r="89" spans="1:16" x14ac:dyDescent="0.2">
      <c r="A89" s="2">
        <v>44075</v>
      </c>
      <c r="E89">
        <f t="shared" si="17"/>
        <v>0</v>
      </c>
      <c r="F89" s="5">
        <f t="shared" si="18"/>
        <v>0</v>
      </c>
      <c r="G89" s="3" t="e">
        <f t="shared" si="19"/>
        <v>#DIV/0!</v>
      </c>
      <c r="H89" s="3">
        <f>(D81+D82+D83+D84+D85+D86+D87+D88+D89)/(($B$81+E89)/2)</f>
        <v>0.2857142857142857</v>
      </c>
      <c r="I89" s="3">
        <f>(D87+D88+D89)/(($B$87+E89)/2)</f>
        <v>0.12987012987012986</v>
      </c>
      <c r="J89" s="3">
        <f t="shared" si="20"/>
        <v>0.57971014492753625</v>
      </c>
      <c r="K89" s="3">
        <f t="shared" si="21"/>
        <v>0.57971014492753625</v>
      </c>
    </row>
    <row r="90" spans="1:16" x14ac:dyDescent="0.2">
      <c r="A90" s="2">
        <v>44105</v>
      </c>
      <c r="E90">
        <f t="shared" si="17"/>
        <v>0</v>
      </c>
      <c r="F90" s="5">
        <f t="shared" si="18"/>
        <v>0</v>
      </c>
      <c r="G90" s="3" t="e">
        <f t="shared" si="19"/>
        <v>#DIV/0!</v>
      </c>
      <c r="H90" s="3">
        <f>(D81+D82+D83+D84+D85+D86+D87+D88+D89+D90)/(($B$81+E90)/2)</f>
        <v>0.2857142857142857</v>
      </c>
      <c r="I90" s="3">
        <f>(D87+D88+D89+D90)/(($B$87+E90)/2)</f>
        <v>0.12987012987012986</v>
      </c>
      <c r="J90" s="3">
        <f t="shared" si="20"/>
        <v>0.49315068493150682</v>
      </c>
      <c r="K90" s="3">
        <f t="shared" si="21"/>
        <v>0.49315068493150682</v>
      </c>
    </row>
    <row r="91" spans="1:16" x14ac:dyDescent="0.2">
      <c r="A91" s="2">
        <v>44136</v>
      </c>
      <c r="E91">
        <f t="shared" si="17"/>
        <v>0</v>
      </c>
      <c r="F91" s="5">
        <f t="shared" si="18"/>
        <v>0</v>
      </c>
      <c r="G91" s="3" t="e">
        <f t="shared" si="19"/>
        <v>#DIV/0!</v>
      </c>
      <c r="H91" s="3">
        <f>(D81+D82+D83+D84+D85+D86+D87+D88+D89+D90+D91)/(($B$81+E91)/2)</f>
        <v>0.2857142857142857</v>
      </c>
      <c r="I91" s="3">
        <f>(D87+D88+D89+D90+D91)/(($B$87+E91)/2)</f>
        <v>0.12987012987012986</v>
      </c>
      <c r="J91" s="3">
        <f t="shared" si="20"/>
        <v>0.48</v>
      </c>
      <c r="K91" s="3">
        <f t="shared" si="21"/>
        <v>0.48</v>
      </c>
    </row>
    <row r="92" spans="1:16" x14ac:dyDescent="0.2">
      <c r="A92" s="2">
        <v>44166</v>
      </c>
      <c r="E92">
        <f t="shared" si="17"/>
        <v>0</v>
      </c>
      <c r="F92" s="5">
        <f t="shared" si="18"/>
        <v>0</v>
      </c>
      <c r="G92" s="3" t="e">
        <f t="shared" si="19"/>
        <v>#DIV/0!</v>
      </c>
      <c r="H92" s="3">
        <f>(D81+D82+D83+D84+D85+D86+D87+D88+D89+D90+D91+D92)/(($B$81+E92)/2)</f>
        <v>0.2857142857142857</v>
      </c>
      <c r="I92" s="3">
        <f>(D87+D88+D89+D90+D91+D92)/(($B$87+E92)/2)</f>
        <v>0.12987012987012986</v>
      </c>
      <c r="J92" s="3">
        <f t="shared" si="20"/>
        <v>0.2857142857142857</v>
      </c>
      <c r="K92" s="3">
        <f t="shared" si="21"/>
        <v>0.2857142857142857</v>
      </c>
    </row>
    <row r="93" spans="1:16" x14ac:dyDescent="0.2">
      <c r="A93" s="2">
        <v>44197</v>
      </c>
      <c r="E93">
        <f t="shared" si="17"/>
        <v>0</v>
      </c>
      <c r="F93" s="5">
        <f t="shared" si="18"/>
        <v>0</v>
      </c>
      <c r="G93" s="3" t="e">
        <f t="shared" si="19"/>
        <v>#DIV/0!</v>
      </c>
      <c r="H93" s="3" t="e">
        <f>(D93)/(($B$93+E93)/2)</f>
        <v>#DIV/0!</v>
      </c>
      <c r="I93" s="3">
        <f>(D87+D88+D89+D90+D91+D92+D93)/(($B$87+E93)/2)</f>
        <v>0.12987012987012986</v>
      </c>
      <c r="J93" s="3">
        <f t="shared" si="20"/>
        <v>0.2857142857142857</v>
      </c>
      <c r="K93" s="3">
        <f t="shared" si="21"/>
        <v>0.2857142857142857</v>
      </c>
    </row>
    <row r="94" spans="1:16" x14ac:dyDescent="0.2">
      <c r="A94" s="2">
        <v>44228</v>
      </c>
      <c r="E94">
        <f t="shared" si="17"/>
        <v>0</v>
      </c>
      <c r="F94" s="5">
        <f t="shared" si="18"/>
        <v>0</v>
      </c>
      <c r="G94" s="3" t="e">
        <f t="shared" si="19"/>
        <v>#DIV/0!</v>
      </c>
      <c r="H94" s="3" t="e">
        <f>(D93+D94)/(($B$93+E94)/2)</f>
        <v>#DIV/0!</v>
      </c>
      <c r="I94" s="3">
        <f>(D87+D88+D89+D90+D91+D92+D93+D94)/(($B$87+E94)/2)</f>
        <v>0.12987012987012986</v>
      </c>
      <c r="J94" s="3">
        <f t="shared" si="20"/>
        <v>0.27777777777777779</v>
      </c>
      <c r="K94" s="3">
        <f t="shared" si="21"/>
        <v>0.27777777777777779</v>
      </c>
    </row>
    <row r="95" spans="1:16" x14ac:dyDescent="0.2">
      <c r="A95" s="2">
        <v>44256</v>
      </c>
      <c r="E95">
        <f t="shared" si="17"/>
        <v>0</v>
      </c>
      <c r="F95" s="5">
        <f t="shared" si="18"/>
        <v>0</v>
      </c>
      <c r="G95" s="3" t="e">
        <f t="shared" si="19"/>
        <v>#DIV/0!</v>
      </c>
      <c r="H95" s="3" t="e">
        <f>(D93+D94+D95)/(($B$93+E95)/2)</f>
        <v>#DIV/0!</v>
      </c>
      <c r="I95" s="3">
        <f>(D87+D88+D89+D90+D91+D92+D93+D94+D95)/(($B$87+E95)/2)</f>
        <v>0.12987012987012986</v>
      </c>
      <c r="J95" s="3">
        <f t="shared" si="20"/>
        <v>0.26315789473684209</v>
      </c>
      <c r="K95" s="3">
        <f t="shared" si="21"/>
        <v>0.26315789473684209</v>
      </c>
    </row>
    <row r="96" spans="1:16" x14ac:dyDescent="0.2">
      <c r="A96" s="2">
        <v>44287</v>
      </c>
      <c r="E96">
        <f t="shared" si="17"/>
        <v>0</v>
      </c>
      <c r="F96" s="5">
        <f t="shared" si="18"/>
        <v>0</v>
      </c>
      <c r="G96" s="3" t="e">
        <f t="shared" si="19"/>
        <v>#DIV/0!</v>
      </c>
      <c r="H96" s="3" t="e">
        <f>(D93+D94+D95+D96)/(($B$93+E96)/2)</f>
        <v>#DIV/0!</v>
      </c>
      <c r="I96" s="3">
        <f>(D87+D88+D89+D90+D91+D92+D93+D94+D95+D96)/(($B$87+E96)/2)</f>
        <v>0.12987012987012986</v>
      </c>
      <c r="J96" s="3">
        <f t="shared" si="20"/>
        <v>0.20512820512820512</v>
      </c>
      <c r="K96" s="3">
        <f t="shared" si="21"/>
        <v>0.20512820512820512</v>
      </c>
    </row>
    <row r="97" spans="1:11" x14ac:dyDescent="0.2">
      <c r="A97" s="2">
        <v>44317</v>
      </c>
      <c r="E97">
        <f t="shared" si="17"/>
        <v>0</v>
      </c>
      <c r="F97" s="5">
        <f t="shared" si="18"/>
        <v>0</v>
      </c>
      <c r="G97" s="3" t="e">
        <f t="shared" si="19"/>
        <v>#DIV/0!</v>
      </c>
      <c r="H97" s="3" t="e">
        <f>(D93+D94+D95+D96+D97)/(($B$93+E97)/2)</f>
        <v>#DIV/0!</v>
      </c>
      <c r="I97" s="3">
        <f>(D87+D88+D89+D90+D91+D92+D93+D94+D95+D96+D97)/(($B$87+E97)/2)</f>
        <v>0.12987012987012986</v>
      </c>
      <c r="J97" s="3">
        <f t="shared" si="20"/>
        <v>0.15789473684210525</v>
      </c>
      <c r="K97" s="3">
        <f t="shared" si="21"/>
        <v>0.15789473684210525</v>
      </c>
    </row>
    <row r="98" spans="1:11" x14ac:dyDescent="0.2">
      <c r="A98" s="2">
        <v>44348</v>
      </c>
      <c r="E98">
        <f t="shared" si="17"/>
        <v>0</v>
      </c>
      <c r="F98" s="5">
        <f t="shared" si="18"/>
        <v>0</v>
      </c>
      <c r="G98" s="3" t="e">
        <f t="shared" si="19"/>
        <v>#DIV/0!</v>
      </c>
      <c r="H98" s="3" t="e">
        <f>(D93+D94+D95+D96+D97+D98)/(($B$93+E98)/2)</f>
        <v>#DIV/0!</v>
      </c>
      <c r="I98" s="3">
        <f>(D87+D88+D89+D90+D91+D92+D93+D94+D95+D96+D97+D98)/(($B$87+E98)/2)</f>
        <v>0.12987012987012986</v>
      </c>
      <c r="J98" s="3">
        <f t="shared" si="20"/>
        <v>0.12987012987012986</v>
      </c>
      <c r="K98" s="3">
        <f t="shared" si="21"/>
        <v>0.12987012987012986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69" workbookViewId="0">
      <selection activeCell="P69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B78">
        <v>9</v>
      </c>
      <c r="C78">
        <v>0</v>
      </c>
      <c r="D78">
        <v>0</v>
      </c>
      <c r="E78">
        <f t="shared" si="6"/>
        <v>9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0.23529411764705882</v>
      </c>
      <c r="I78" s="3">
        <f>(D75+D76+D77+D78)/(($B$75+E78)/2)</f>
        <v>0</v>
      </c>
      <c r="J78" s="3">
        <f t="shared" si="5"/>
        <v>0.47058823529411764</v>
      </c>
      <c r="K78" s="3">
        <f t="shared" ref="K78:K89" si="9">((L67-O67)+(L68-O68)+(L69-O69)+(L70-O70)+(L71-O71)+(L72-O72)+(L73-O73)+(L74-O74)+(L75-O75)+(L76-O76)+(L77-O77)+(L78-O78))/((B67+E78)/2)</f>
        <v>0.47058823529411764</v>
      </c>
    </row>
    <row r="79" spans="1:16" x14ac:dyDescent="0.2">
      <c r="A79" s="2">
        <v>43770</v>
      </c>
      <c r="B79">
        <v>9</v>
      </c>
      <c r="C79">
        <v>1</v>
      </c>
      <c r="D79">
        <v>1</v>
      </c>
      <c r="E79">
        <f t="shared" si="6"/>
        <v>9</v>
      </c>
      <c r="F79" s="5">
        <f t="shared" si="7"/>
        <v>0</v>
      </c>
      <c r="G79" s="3">
        <f t="shared" si="8"/>
        <v>0.1111111111111111</v>
      </c>
      <c r="H79" s="3">
        <f>(D69+D70+D71+D72+D73+D74+D75+D76+D77+D78+D79)/(($B$69+E79)/2)</f>
        <v>0.35294117647058826</v>
      </c>
      <c r="I79" s="3">
        <f>(D75+D76+D77+D78+D79)/(($B$75+E79)/2)</f>
        <v>0.1111111111111111</v>
      </c>
      <c r="J79" s="3">
        <f t="shared" si="5"/>
        <v>0.47058823529411764</v>
      </c>
      <c r="K79" s="3">
        <f t="shared" si="9"/>
        <v>0.47058823529411764</v>
      </c>
      <c r="L79">
        <v>1</v>
      </c>
    </row>
    <row r="80" spans="1:16" x14ac:dyDescent="0.2">
      <c r="A80" s="2">
        <v>43800</v>
      </c>
      <c r="B80">
        <v>9</v>
      </c>
      <c r="C80">
        <v>0</v>
      </c>
      <c r="D80">
        <v>0</v>
      </c>
      <c r="E80">
        <f t="shared" si="6"/>
        <v>9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0.35294117647058826</v>
      </c>
      <c r="I80" s="3">
        <f>(D75+D76+D77+D78+D79+D80)/(($B$75+E80)/2)</f>
        <v>0.1111111111111111</v>
      </c>
      <c r="J80" s="3">
        <f t="shared" si="5"/>
        <v>0.35294117647058826</v>
      </c>
      <c r="K80" s="3">
        <f t="shared" si="9"/>
        <v>0.35294117647058826</v>
      </c>
    </row>
    <row r="81" spans="1:16" x14ac:dyDescent="0.2">
      <c r="A81" s="2">
        <v>43831</v>
      </c>
      <c r="B81">
        <v>9</v>
      </c>
      <c r="C81">
        <v>0</v>
      </c>
      <c r="D81">
        <v>0</v>
      </c>
      <c r="E81">
        <f t="shared" si="6"/>
        <v>9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0.1111111111111111</v>
      </c>
      <c r="J81" s="3">
        <f t="shared" si="5"/>
        <v>0.23529411764705882</v>
      </c>
      <c r="K81" s="3">
        <f t="shared" si="9"/>
        <v>0.23529411764705882</v>
      </c>
    </row>
    <row r="82" spans="1:16" x14ac:dyDescent="0.2">
      <c r="A82" s="2">
        <v>43862</v>
      </c>
      <c r="B82">
        <v>9</v>
      </c>
      <c r="C82">
        <v>0</v>
      </c>
      <c r="D82">
        <v>0</v>
      </c>
      <c r="E82">
        <f t="shared" si="6"/>
        <v>9</v>
      </c>
      <c r="F82" s="5">
        <f t="shared" si="7"/>
        <v>0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0.1111111111111111</v>
      </c>
      <c r="J82" s="3">
        <f t="shared" si="5"/>
        <v>0.22222222222222221</v>
      </c>
      <c r="K82" s="3">
        <f t="shared" si="9"/>
        <v>0.22222222222222221</v>
      </c>
    </row>
    <row r="83" spans="1:16" x14ac:dyDescent="0.2">
      <c r="A83" s="2">
        <v>43891</v>
      </c>
      <c r="B83">
        <v>9</v>
      </c>
      <c r="C83">
        <v>0</v>
      </c>
      <c r="D83">
        <v>1</v>
      </c>
      <c r="E83">
        <f t="shared" si="6"/>
        <v>8</v>
      </c>
      <c r="F83" s="5">
        <f t="shared" si="7"/>
        <v>-1</v>
      </c>
      <c r="G83" s="3">
        <f t="shared" si="8"/>
        <v>0.11764705882352941</v>
      </c>
      <c r="H83" s="3">
        <f>(D81+D82+D83)/(($B$81+E83)/2)</f>
        <v>0.11764705882352941</v>
      </c>
      <c r="I83" s="3">
        <f>(D75+D76+D77+D78+D79+D80+D81+D82+D83)/(($B$75+E83)/2)</f>
        <v>0.23529411764705882</v>
      </c>
      <c r="J83" s="3">
        <f t="shared" si="5"/>
        <v>0.35294117647058826</v>
      </c>
      <c r="K83" s="3">
        <f t="shared" si="9"/>
        <v>0.35294117647058826</v>
      </c>
      <c r="L83">
        <v>1</v>
      </c>
    </row>
    <row r="84" spans="1:16" x14ac:dyDescent="0.2">
      <c r="A84" s="2">
        <v>43922</v>
      </c>
      <c r="B84">
        <v>8</v>
      </c>
      <c r="C84">
        <v>1</v>
      </c>
      <c r="D84">
        <v>0</v>
      </c>
      <c r="E84">
        <f t="shared" si="6"/>
        <v>9</v>
      </c>
      <c r="F84" s="5">
        <f t="shared" si="7"/>
        <v>1</v>
      </c>
      <c r="G84" s="3">
        <f t="shared" si="8"/>
        <v>0</v>
      </c>
      <c r="H84" s="3">
        <f>(D81+D82+D83+D84)/(($B$81+E84)/2)</f>
        <v>0.1111111111111111</v>
      </c>
      <c r="I84" s="3">
        <f>(D75+D76+D77+D78+D79+D80+D81+D82+D83+D84)/(($B$75+E84)/2)</f>
        <v>0.22222222222222221</v>
      </c>
      <c r="J84" s="3">
        <f t="shared" si="5"/>
        <v>0.33333333333333331</v>
      </c>
      <c r="K84" s="3">
        <f t="shared" si="9"/>
        <v>0.33333333333333331</v>
      </c>
    </row>
    <row r="85" spans="1:16" x14ac:dyDescent="0.2">
      <c r="A85" s="2">
        <v>43952</v>
      </c>
      <c r="B85">
        <v>9</v>
      </c>
      <c r="C85">
        <v>1</v>
      </c>
      <c r="D85">
        <v>1</v>
      </c>
      <c r="E85">
        <f t="shared" si="6"/>
        <v>9</v>
      </c>
      <c r="F85" s="5">
        <f t="shared" si="7"/>
        <v>0</v>
      </c>
      <c r="G85" s="3">
        <f t="shared" si="8"/>
        <v>0.1111111111111111</v>
      </c>
      <c r="H85" s="3">
        <f>(D81+D82+D83+D84+D85)/(($B$81+E85)/2)</f>
        <v>0.22222222222222221</v>
      </c>
      <c r="I85" s="3">
        <f>(D75+D76+D77+D78+D79+D80+D81+D82+D83+D84+D85)/(($B$75+E85)/2)</f>
        <v>0.33333333333333331</v>
      </c>
      <c r="J85" s="3">
        <f t="shared" si="5"/>
        <v>0.44444444444444442</v>
      </c>
      <c r="K85" s="3">
        <f t="shared" si="9"/>
        <v>0.44444444444444442</v>
      </c>
      <c r="L85">
        <v>1</v>
      </c>
      <c r="P85" s="6"/>
    </row>
    <row r="86" spans="1:16" x14ac:dyDescent="0.2">
      <c r="A86" s="2">
        <v>43983</v>
      </c>
      <c r="B86">
        <v>9</v>
      </c>
      <c r="C86">
        <v>1</v>
      </c>
      <c r="D86">
        <v>2</v>
      </c>
      <c r="E86">
        <f t="shared" si="6"/>
        <v>8</v>
      </c>
      <c r="F86" s="5">
        <f t="shared" si="7"/>
        <v>-1</v>
      </c>
      <c r="G86" s="3">
        <f t="shared" si="8"/>
        <v>0.23529411764705882</v>
      </c>
      <c r="H86" s="3">
        <f>(D81+D82+D83+D84+D85+D86)/(($B$81+E86)/2)</f>
        <v>0.47058823529411764</v>
      </c>
      <c r="I86" s="3">
        <f>(D75+D76+D77+D78+D79+D80+D81+D82+D83+D84+D85+D86)/(($B$75+E86)/2)</f>
        <v>0.58823529411764708</v>
      </c>
      <c r="J86" s="3">
        <f t="shared" si="5"/>
        <v>0.58823529411764708</v>
      </c>
      <c r="K86" s="3">
        <f t="shared" si="9"/>
        <v>0.58823529411764708</v>
      </c>
      <c r="L86">
        <v>2</v>
      </c>
      <c r="P86" s="6"/>
    </row>
    <row r="87" spans="1:16" x14ac:dyDescent="0.2">
      <c r="A87" s="2">
        <v>44013</v>
      </c>
      <c r="B87">
        <v>8</v>
      </c>
      <c r="C87">
        <v>0</v>
      </c>
      <c r="D87">
        <v>0</v>
      </c>
      <c r="E87">
        <f t="shared" ref="E87:E98" si="10">B87+C87-D87</f>
        <v>8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0.47058823529411764</v>
      </c>
      <c r="I87" s="3">
        <f>(D87)/(($B$87+E87)/2)</f>
        <v>0</v>
      </c>
      <c r="J87" s="3">
        <f t="shared" ref="J87:J98" si="13">(D76+D77+D78+D79+D80+D81+D82+D83+D84+D85+D86+D87)/((B76+E87)/2)</f>
        <v>0.58823529411764708</v>
      </c>
      <c r="K87" s="3">
        <f t="shared" si="9"/>
        <v>0.58823529411764708</v>
      </c>
    </row>
    <row r="88" spans="1:16" x14ac:dyDescent="0.2">
      <c r="A88" s="2">
        <v>44044</v>
      </c>
      <c r="B88">
        <v>8</v>
      </c>
      <c r="C88">
        <v>0</v>
      </c>
      <c r="D88">
        <v>0</v>
      </c>
      <c r="E88">
        <f t="shared" si="10"/>
        <v>8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0.47058823529411764</v>
      </c>
      <c r="I88" s="3">
        <f>(D87+D88)/(($B$87+E88)/2)</f>
        <v>0</v>
      </c>
      <c r="J88" s="3">
        <f t="shared" si="13"/>
        <v>0.58823529411764708</v>
      </c>
      <c r="K88" s="3">
        <f t="shared" si="9"/>
        <v>0.58823529411764708</v>
      </c>
    </row>
    <row r="89" spans="1:16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0.88888888888888884</v>
      </c>
      <c r="I89" s="3">
        <f>(D87+D88+D89)/(($B$87+E89)/2)</f>
        <v>0</v>
      </c>
      <c r="J89" s="3">
        <f t="shared" si="13"/>
        <v>1.1111111111111112</v>
      </c>
      <c r="K89" s="3">
        <f t="shared" si="9"/>
        <v>1.1111111111111112</v>
      </c>
    </row>
    <row r="90" spans="1:16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0.88888888888888884</v>
      </c>
      <c r="I90" s="3">
        <f>(D87+D88+D89+D90)/(($B$87+E90)/2)</f>
        <v>0</v>
      </c>
      <c r="J90" s="3">
        <f t="shared" si="13"/>
        <v>1.1111111111111112</v>
      </c>
      <c r="K90" s="3">
        <f t="shared" ref="K90:K98" si="14">((L79-O79)+(L80-O80)+(L81-O81)+(L82-O82)+(L83-O83)+(L84-O84)+(L85-O85)+(L86-O86)+(L87-O87)+(L88-O88)+(L89-O89)+(L90-O90))/((B79+E90)/2)</f>
        <v>1.1111111111111112</v>
      </c>
    </row>
    <row r="91" spans="1:16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0.88888888888888884</v>
      </c>
      <c r="I91" s="3">
        <f>(D87+D88+D89+D90+D91)/(($B$87+E91)/2)</f>
        <v>0</v>
      </c>
      <c r="J91" s="3">
        <f t="shared" si="13"/>
        <v>0.88888888888888884</v>
      </c>
      <c r="K91" s="3">
        <f t="shared" si="14"/>
        <v>0.88888888888888884</v>
      </c>
    </row>
    <row r="92" spans="1:16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0.88888888888888884</v>
      </c>
      <c r="I92" s="3">
        <f>(D87+D88+D89+D90+D91+D92)/(($B$87+E92)/2)</f>
        <v>0</v>
      </c>
      <c r="J92" s="3">
        <f t="shared" si="13"/>
        <v>0.88888888888888884</v>
      </c>
      <c r="K92" s="3">
        <f t="shared" si="14"/>
        <v>0.88888888888888884</v>
      </c>
    </row>
    <row r="93" spans="1:16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</v>
      </c>
      <c r="J93" s="3">
        <f t="shared" si="13"/>
        <v>0.88888888888888884</v>
      </c>
      <c r="K93" s="3">
        <f t="shared" si="14"/>
        <v>0.88888888888888884</v>
      </c>
    </row>
    <row r="94" spans="1:16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</v>
      </c>
      <c r="J94" s="3">
        <f t="shared" si="13"/>
        <v>0.88888888888888884</v>
      </c>
      <c r="K94" s="3">
        <f t="shared" si="14"/>
        <v>0.88888888888888884</v>
      </c>
    </row>
    <row r="95" spans="1:16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</v>
      </c>
      <c r="J95" s="3">
        <f t="shared" si="13"/>
        <v>0.75</v>
      </c>
      <c r="K95" s="3">
        <f t="shared" si="14"/>
        <v>0.75</v>
      </c>
    </row>
    <row r="96" spans="1:16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</v>
      </c>
      <c r="J96" s="3">
        <f t="shared" si="13"/>
        <v>0.66666666666666663</v>
      </c>
      <c r="K96" s="3">
        <f t="shared" si="14"/>
        <v>0.66666666666666663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</v>
      </c>
      <c r="J97" s="3">
        <f t="shared" si="13"/>
        <v>0.44444444444444442</v>
      </c>
      <c r="K97" s="3">
        <f t="shared" si="14"/>
        <v>0.44444444444444442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</v>
      </c>
      <c r="J98" s="3">
        <f t="shared" si="13"/>
        <v>0</v>
      </c>
      <c r="K98" s="3">
        <f t="shared" si="14"/>
        <v>0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2" workbookViewId="0">
      <selection activeCell="P72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B78">
        <v>38</v>
      </c>
      <c r="C78">
        <v>4</v>
      </c>
      <c r="D78">
        <v>1</v>
      </c>
      <c r="E78">
        <f t="shared" si="6"/>
        <v>41</v>
      </c>
      <c r="F78" s="5">
        <f t="shared" si="7"/>
        <v>3</v>
      </c>
      <c r="G78" s="3">
        <f t="shared" si="8"/>
        <v>2.5316455696202531E-2</v>
      </c>
      <c r="H78" s="3">
        <f>(D69+D70+D71+D72+D73+D74+D75+D76+D77+D78)/(($B$69+E78)/2)</f>
        <v>0.66666666666666663</v>
      </c>
      <c r="I78" s="3">
        <f>(D75+D76+D77+D78)/(($B$75+E78)/2)</f>
        <v>0.30232558139534882</v>
      </c>
      <c r="J78" s="3">
        <f t="shared" si="5"/>
        <v>0.72093023255813948</v>
      </c>
      <c r="K78" s="3">
        <f t="shared" ref="K78:K89" si="9">((L67-O67)+(L68-O68)+(L69-O69)+(L70-O70)+(L71-O71)+(L72-O72)+(L73-O73)+(L74-O74)+(L75-O75)+(L76-O76)+(L77-O77)+(L78-O78))/((B67+E78)/2)</f>
        <v>0.69767441860465118</v>
      </c>
      <c r="L78">
        <v>1</v>
      </c>
      <c r="P78" s="6"/>
    </row>
    <row r="79" spans="1:16" x14ac:dyDescent="0.2">
      <c r="A79" s="2">
        <v>43770</v>
      </c>
      <c r="B79">
        <v>41</v>
      </c>
      <c r="C79">
        <v>1</v>
      </c>
      <c r="D79">
        <v>5</v>
      </c>
      <c r="E79">
        <f t="shared" si="6"/>
        <v>37</v>
      </c>
      <c r="F79" s="5">
        <f t="shared" si="7"/>
        <v>-4</v>
      </c>
      <c r="G79" s="3">
        <f t="shared" si="8"/>
        <v>0.12820512820512819</v>
      </c>
      <c r="H79" s="3">
        <f>(D69+D70+D71+D72+D73+D74+D75+D76+D77+D78+D79)/(($B$69+E79)/2)</f>
        <v>0.82499999999999996</v>
      </c>
      <c r="I79" s="3">
        <f>(D75+D76+D77+D78+D79)/(($B$75+E79)/2)</f>
        <v>0.43902439024390244</v>
      </c>
      <c r="J79" s="3">
        <f t="shared" si="5"/>
        <v>0.87804878048780488</v>
      </c>
      <c r="K79" s="3">
        <f t="shared" si="9"/>
        <v>0.82926829268292679</v>
      </c>
      <c r="L79">
        <v>4</v>
      </c>
      <c r="M79">
        <v>1</v>
      </c>
      <c r="P79" s="6"/>
    </row>
    <row r="80" spans="1:16" x14ac:dyDescent="0.2">
      <c r="A80" s="2">
        <v>43800</v>
      </c>
      <c r="B80">
        <v>37</v>
      </c>
      <c r="C80">
        <v>6</v>
      </c>
      <c r="D80">
        <v>4</v>
      </c>
      <c r="E80">
        <f t="shared" si="6"/>
        <v>39</v>
      </c>
      <c r="F80" s="5">
        <f t="shared" si="7"/>
        <v>2</v>
      </c>
      <c r="G80" s="3">
        <f t="shared" si="8"/>
        <v>0.10526315789473684</v>
      </c>
      <c r="H80" s="3">
        <f>(D69+D70+D71+D72+D73+D74+D75+D76+D77+D78+D79+D80)/(($B$69+E80)/2)</f>
        <v>0.90243902439024393</v>
      </c>
      <c r="I80" s="3">
        <f>(D75+D76+D77+D78+D79+D80)/(($B$75+E80)/2)</f>
        <v>0.52380952380952384</v>
      </c>
      <c r="J80" s="3">
        <f t="shared" si="5"/>
        <v>0.90243902439024393</v>
      </c>
      <c r="K80" s="3">
        <f t="shared" si="9"/>
        <v>0.82926829268292679</v>
      </c>
      <c r="L80">
        <v>3</v>
      </c>
      <c r="M80">
        <v>1</v>
      </c>
      <c r="P80" s="6"/>
    </row>
    <row r="81" spans="1:16" x14ac:dyDescent="0.2">
      <c r="A81" s="2">
        <v>43831</v>
      </c>
      <c r="B81">
        <v>39</v>
      </c>
      <c r="C81">
        <v>4</v>
      </c>
      <c r="D81">
        <v>4</v>
      </c>
      <c r="E81">
        <f t="shared" si="6"/>
        <v>39</v>
      </c>
      <c r="F81" s="5">
        <f t="shared" si="7"/>
        <v>0</v>
      </c>
      <c r="G81" s="3">
        <f t="shared" si="8"/>
        <v>0.10256410256410256</v>
      </c>
      <c r="H81" s="3">
        <f>(D81)/(($B$81+E81)/2)</f>
        <v>0.10256410256410256</v>
      </c>
      <c r="I81" s="3">
        <f>(D75+D76+D77+D78+D79+D80+D81)/(($B$75+E81)/2)</f>
        <v>0.61904761904761907</v>
      </c>
      <c r="J81" s="3">
        <f t="shared" si="5"/>
        <v>0.93827160493827155</v>
      </c>
      <c r="K81" s="3">
        <f t="shared" si="9"/>
        <v>0.86419753086419748</v>
      </c>
      <c r="L81">
        <v>4</v>
      </c>
      <c r="P81" s="6"/>
    </row>
    <row r="82" spans="1:16" x14ac:dyDescent="0.2">
      <c r="A82" s="2">
        <v>43862</v>
      </c>
      <c r="B82">
        <v>39</v>
      </c>
      <c r="C82">
        <v>3</v>
      </c>
      <c r="D82">
        <v>2</v>
      </c>
      <c r="E82">
        <f t="shared" si="6"/>
        <v>40</v>
      </c>
      <c r="F82" s="5">
        <f t="shared" si="7"/>
        <v>1</v>
      </c>
      <c r="G82" s="3">
        <f t="shared" si="8"/>
        <v>5.0632911392405063E-2</v>
      </c>
      <c r="H82" s="3">
        <f>(D81+D82)/(($B$81+E82)/2)</f>
        <v>0.15189873417721519</v>
      </c>
      <c r="I82" s="3">
        <f>(D75+D76+D77+D78+D79+D80+D81+D82)/(($B$75+E82)/2)</f>
        <v>0.6588235294117647</v>
      </c>
      <c r="J82" s="3">
        <f t="shared" si="5"/>
        <v>0.91566265060240959</v>
      </c>
      <c r="K82" s="3">
        <f t="shared" si="9"/>
        <v>0.84337349397590367</v>
      </c>
      <c r="L82">
        <v>2</v>
      </c>
      <c r="P82" s="6"/>
    </row>
    <row r="83" spans="1:16" x14ac:dyDescent="0.2">
      <c r="A83" s="2">
        <v>43891</v>
      </c>
      <c r="B83">
        <v>40</v>
      </c>
      <c r="C83">
        <v>4</v>
      </c>
      <c r="D83">
        <v>5</v>
      </c>
      <c r="E83">
        <f t="shared" si="6"/>
        <v>39</v>
      </c>
      <c r="F83" s="5">
        <f t="shared" si="7"/>
        <v>-1</v>
      </c>
      <c r="G83" s="3">
        <f t="shared" si="8"/>
        <v>0.12658227848101267</v>
      </c>
      <c r="H83" s="3">
        <f>(D81+D82+D83)/(($B$81+E83)/2)</f>
        <v>0.28205128205128205</v>
      </c>
      <c r="I83" s="3">
        <f>(D75+D76+D77+D78+D79+D80+D81+D82+D83)/(($B$75+E83)/2)</f>
        <v>0.7857142857142857</v>
      </c>
      <c r="J83" s="3">
        <f t="shared" si="5"/>
        <v>0.96103896103896103</v>
      </c>
      <c r="K83" s="3">
        <f t="shared" si="9"/>
        <v>0.88311688311688308</v>
      </c>
      <c r="L83">
        <v>5</v>
      </c>
      <c r="P83" s="6"/>
    </row>
    <row r="84" spans="1:16" x14ac:dyDescent="0.2">
      <c r="A84" s="2">
        <v>43922</v>
      </c>
      <c r="B84">
        <v>39</v>
      </c>
      <c r="C84">
        <v>5</v>
      </c>
      <c r="D84">
        <v>1</v>
      </c>
      <c r="E84">
        <f t="shared" si="6"/>
        <v>43</v>
      </c>
      <c r="F84" s="5">
        <f t="shared" si="7"/>
        <v>4</v>
      </c>
      <c r="G84" s="3">
        <f t="shared" si="8"/>
        <v>2.4390243902439025E-2</v>
      </c>
      <c r="H84" s="3">
        <f>(D81+D82+D83+D84)/(($B$81+E84)/2)</f>
        <v>0.29268292682926828</v>
      </c>
      <c r="I84" s="3">
        <f>(D75+D76+D77+D78+D79+D80+D81+D82+D83+D84)/(($B$75+E84)/2)</f>
        <v>0.77272727272727271</v>
      </c>
      <c r="J84" s="3">
        <f t="shared" si="5"/>
        <v>0.86363636363636365</v>
      </c>
      <c r="K84" s="3">
        <f t="shared" si="9"/>
        <v>0.79545454545454541</v>
      </c>
      <c r="L84">
        <v>1</v>
      </c>
      <c r="P84" s="6"/>
    </row>
    <row r="85" spans="1:16" x14ac:dyDescent="0.2">
      <c r="A85" s="2">
        <v>43952</v>
      </c>
      <c r="B85">
        <v>43</v>
      </c>
      <c r="C85">
        <v>6</v>
      </c>
      <c r="D85">
        <v>0</v>
      </c>
      <c r="E85">
        <f t="shared" si="6"/>
        <v>49</v>
      </c>
      <c r="F85" s="5">
        <f t="shared" si="7"/>
        <v>6</v>
      </c>
      <c r="G85" s="3">
        <f t="shared" si="8"/>
        <v>0</v>
      </c>
      <c r="H85" s="3">
        <f>(D81+D82+D83+D84+D85)/(($B$81+E85)/2)</f>
        <v>0.27272727272727271</v>
      </c>
      <c r="I85" s="3">
        <f>(D75+D76+D77+D78+D79+D80+D81+D82+D83+D84+D85)/(($B$75+E85)/2)</f>
        <v>0.72340425531914898</v>
      </c>
      <c r="J85" s="3">
        <f t="shared" si="5"/>
        <v>0.76595744680851063</v>
      </c>
      <c r="K85" s="3">
        <f t="shared" si="9"/>
        <v>0.7021276595744681</v>
      </c>
      <c r="L85">
        <v>0</v>
      </c>
    </row>
    <row r="86" spans="1:16" x14ac:dyDescent="0.2">
      <c r="A86" s="2">
        <v>43983</v>
      </c>
      <c r="B86">
        <v>49</v>
      </c>
      <c r="C86">
        <v>1</v>
      </c>
      <c r="D86">
        <v>2</v>
      </c>
      <c r="E86">
        <f t="shared" si="6"/>
        <v>48</v>
      </c>
      <c r="F86" s="5">
        <f t="shared" si="7"/>
        <v>-1</v>
      </c>
      <c r="G86" s="3">
        <f t="shared" si="8"/>
        <v>4.1237113402061855E-2</v>
      </c>
      <c r="H86" s="3">
        <f>(D81+D82+D83+D84+D85+D86)/(($B$81+E86)/2)</f>
        <v>0.32183908045977011</v>
      </c>
      <c r="I86" s="3">
        <f>(D75+D76+D77+D78+D79+D80+D81+D82+D83+D84+D85+D86)/(($B$75+E86)/2)</f>
        <v>0.77419354838709675</v>
      </c>
      <c r="J86" s="3">
        <f t="shared" si="5"/>
        <v>0.77419354838709675</v>
      </c>
      <c r="K86" s="3">
        <f t="shared" si="9"/>
        <v>0.68817204301075274</v>
      </c>
      <c r="L86">
        <v>1</v>
      </c>
      <c r="M86">
        <v>1</v>
      </c>
      <c r="P86" s="6"/>
    </row>
    <row r="87" spans="1:16" x14ac:dyDescent="0.2">
      <c r="A87" s="2">
        <v>44013</v>
      </c>
      <c r="B87">
        <v>48</v>
      </c>
      <c r="C87">
        <v>1</v>
      </c>
      <c r="D87">
        <v>5</v>
      </c>
      <c r="E87">
        <f t="shared" ref="E87:E98" si="10">B87+C87-D87</f>
        <v>44</v>
      </c>
      <c r="F87" s="5">
        <f t="shared" ref="F87:F98" si="11">C87-D87</f>
        <v>-4</v>
      </c>
      <c r="G87" s="3">
        <f t="shared" ref="G87:G98" si="12">D87/((B87+E87)/2)</f>
        <v>0.10869565217391304</v>
      </c>
      <c r="H87" s="3">
        <f>(D81+D82+D83+D84+D85+D86+D87)/(($B$81+E87)/2)</f>
        <v>0.45783132530120479</v>
      </c>
      <c r="I87" s="3">
        <f>(D87)/(($B$87+E87)/2)</f>
        <v>0.10869565217391304</v>
      </c>
      <c r="J87" s="3">
        <f t="shared" ref="J87:J98" si="13">(D76+D77+D78+D79+D80+D81+D82+D83+D84+D85+D86+D87)/((B76+E87)/2)</f>
        <v>0.83720930232558144</v>
      </c>
      <c r="K87" s="3">
        <f t="shared" si="9"/>
        <v>0.76744186046511631</v>
      </c>
      <c r="L87">
        <v>5</v>
      </c>
      <c r="P87" s="6"/>
    </row>
    <row r="88" spans="1:16" x14ac:dyDescent="0.2">
      <c r="A88" s="2">
        <v>44044</v>
      </c>
      <c r="B88">
        <v>44</v>
      </c>
      <c r="C88">
        <v>0.5</v>
      </c>
      <c r="D88">
        <v>4.5</v>
      </c>
      <c r="E88">
        <f t="shared" si="10"/>
        <v>40</v>
      </c>
      <c r="F88" s="5">
        <f t="shared" si="11"/>
        <v>-4</v>
      </c>
      <c r="G88" s="3">
        <f t="shared" si="12"/>
        <v>0.10714285714285714</v>
      </c>
      <c r="H88" s="3">
        <f>(D81+D82+D83+D84+D85+D86+D87+D88)/(($B$81+E88)/2)</f>
        <v>0.59493670886075944</v>
      </c>
      <c r="I88" s="3">
        <f>(D87+D88)/(($B$87+E88)/2)</f>
        <v>0.21590909090909091</v>
      </c>
      <c r="J88" s="3">
        <f t="shared" si="13"/>
        <v>0.9375</v>
      </c>
      <c r="K88" s="3">
        <f t="shared" si="9"/>
        <v>0.86250000000000004</v>
      </c>
      <c r="L88">
        <v>4.5</v>
      </c>
      <c r="P88" s="6"/>
    </row>
    <row r="89" spans="1:16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1.2051282051282051</v>
      </c>
      <c r="I89" s="3">
        <f>(D87+D88+D89)/(($B$87+E89)/2)</f>
        <v>0.39583333333333331</v>
      </c>
      <c r="J89" s="3">
        <f t="shared" si="13"/>
        <v>1.763157894736842</v>
      </c>
      <c r="K89" s="3">
        <f t="shared" si="9"/>
        <v>1.6052631578947369</v>
      </c>
    </row>
    <row r="90" spans="1:16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1.2051282051282051</v>
      </c>
      <c r="I90" s="3">
        <f>(D87+D88+D89+D90)/(($B$87+E90)/2)</f>
        <v>0.39583333333333331</v>
      </c>
      <c r="J90" s="3">
        <f t="shared" si="13"/>
        <v>1.5853658536585367</v>
      </c>
      <c r="K90" s="3">
        <f t="shared" ref="K90:K98" si="14">((L79-O79)+(L80-O80)+(L81-O81)+(L82-O82)+(L83-O83)+(L84-O84)+(L85-O85)+(L86-O86)+(L87-O87)+(L88-O88)+(L89-O89)+(L90-O90))/((B79+E90)/2)</f>
        <v>1.4390243902439024</v>
      </c>
    </row>
    <row r="91" spans="1:16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1.2051282051282051</v>
      </c>
      <c r="I91" s="3">
        <f>(D87+D88+D89+D90+D91)/(($B$87+E91)/2)</f>
        <v>0.39583333333333331</v>
      </c>
      <c r="J91" s="3">
        <f t="shared" si="13"/>
        <v>1.4864864864864864</v>
      </c>
      <c r="K91" s="3">
        <f t="shared" si="14"/>
        <v>1.3783783783783783</v>
      </c>
    </row>
    <row r="92" spans="1:16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1.2051282051282051</v>
      </c>
      <c r="I92" s="3">
        <f>(D87+D88+D89+D90+D91+D92)/(($B$87+E92)/2)</f>
        <v>0.39583333333333331</v>
      </c>
      <c r="J92" s="3">
        <f t="shared" si="13"/>
        <v>1.2051282051282051</v>
      </c>
      <c r="K92" s="3">
        <f t="shared" si="14"/>
        <v>1.1538461538461537</v>
      </c>
    </row>
    <row r="93" spans="1:16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0.39583333333333331</v>
      </c>
      <c r="J93" s="3">
        <f t="shared" si="13"/>
        <v>1</v>
      </c>
      <c r="K93" s="3">
        <f t="shared" si="14"/>
        <v>0.94871794871794868</v>
      </c>
    </row>
    <row r="94" spans="1:16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0.39583333333333331</v>
      </c>
      <c r="J94" s="3">
        <f t="shared" si="13"/>
        <v>0.875</v>
      </c>
      <c r="K94" s="3">
        <f t="shared" si="14"/>
        <v>0.82499999999999996</v>
      </c>
    </row>
    <row r="95" spans="1:16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0.39583333333333331</v>
      </c>
      <c r="J95" s="3">
        <f t="shared" si="13"/>
        <v>0.64102564102564108</v>
      </c>
      <c r="K95" s="3">
        <f t="shared" si="14"/>
        <v>0.58974358974358976</v>
      </c>
    </row>
    <row r="96" spans="1:16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0.39583333333333331</v>
      </c>
      <c r="J96" s="3">
        <f t="shared" si="13"/>
        <v>0.53488372093023251</v>
      </c>
      <c r="K96" s="3">
        <f t="shared" si="14"/>
        <v>0.48837209302325579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0.39583333333333331</v>
      </c>
      <c r="J97" s="3">
        <f t="shared" si="13"/>
        <v>0.46938775510204084</v>
      </c>
      <c r="K97" s="3">
        <f t="shared" si="14"/>
        <v>0.42857142857142855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0.39583333333333331</v>
      </c>
      <c r="J98" s="3">
        <f t="shared" si="13"/>
        <v>0.39583333333333331</v>
      </c>
      <c r="K98" s="3">
        <f t="shared" si="14"/>
        <v>0.39583333333333331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0" workbookViewId="0">
      <selection activeCell="P70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B78">
        <v>12</v>
      </c>
      <c r="C78">
        <v>0</v>
      </c>
      <c r="D78">
        <v>0</v>
      </c>
      <c r="E78">
        <f t="shared" si="6"/>
        <v>12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0.25</v>
      </c>
      <c r="I78" s="3">
        <f>(D75+D76+D77+D78)/(($B$75+E78)/2)</f>
        <v>0.17391304347826086</v>
      </c>
      <c r="J78" s="3">
        <f t="shared" si="5"/>
        <v>0.25</v>
      </c>
      <c r="K78" s="3">
        <f t="shared" ref="K78:K89" si="9">((L67-O67)+(L68-O68)+(L69-O69)+(L70-O70)+(L71-O71)+(L72-O72)+(L73-O73)+(L74-O74)+(L75-O75)+(L76-O76)+(L77-O77)+(L78-O78))/((B67+E78)/2)</f>
        <v>0.25</v>
      </c>
    </row>
    <row r="79" spans="1:16" x14ac:dyDescent="0.2">
      <c r="A79" s="2">
        <v>43770</v>
      </c>
      <c r="B79">
        <v>12</v>
      </c>
      <c r="C79">
        <v>0</v>
      </c>
      <c r="D79">
        <v>0</v>
      </c>
      <c r="E79">
        <f t="shared" si="6"/>
        <v>12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0.25</v>
      </c>
      <c r="I79" s="3">
        <f>(D75+D76+D77+D78+D79)/(($B$75+E79)/2)</f>
        <v>0.17391304347826086</v>
      </c>
      <c r="J79" s="3">
        <f t="shared" si="5"/>
        <v>0.25</v>
      </c>
      <c r="K79" s="3">
        <f t="shared" si="9"/>
        <v>0.25</v>
      </c>
    </row>
    <row r="80" spans="1:16" x14ac:dyDescent="0.2">
      <c r="A80" s="2">
        <v>43800</v>
      </c>
      <c r="B80">
        <v>12</v>
      </c>
      <c r="C80">
        <v>0</v>
      </c>
      <c r="D80">
        <v>0</v>
      </c>
      <c r="E80">
        <f t="shared" si="6"/>
        <v>12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0.25</v>
      </c>
      <c r="I80" s="3">
        <f>(D75+D76+D77+D78+D79+D80)/(($B$75+E80)/2)</f>
        <v>0.17391304347826086</v>
      </c>
      <c r="J80" s="3">
        <f t="shared" si="5"/>
        <v>0.25</v>
      </c>
      <c r="K80" s="3">
        <f t="shared" si="9"/>
        <v>0.25</v>
      </c>
    </row>
    <row r="81" spans="1:16" x14ac:dyDescent="0.2">
      <c r="A81" s="2">
        <v>43831</v>
      </c>
      <c r="B81">
        <v>12</v>
      </c>
      <c r="C81">
        <v>0</v>
      </c>
      <c r="D81">
        <v>0</v>
      </c>
      <c r="E81">
        <f t="shared" si="6"/>
        <v>12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0.17391304347826086</v>
      </c>
      <c r="J81" s="3">
        <f t="shared" si="5"/>
        <v>0.25</v>
      </c>
      <c r="K81" s="3">
        <f t="shared" si="9"/>
        <v>0.25</v>
      </c>
    </row>
    <row r="82" spans="1:16" x14ac:dyDescent="0.2">
      <c r="A82" s="2">
        <v>43862</v>
      </c>
      <c r="B82">
        <v>12</v>
      </c>
      <c r="C82">
        <v>0</v>
      </c>
      <c r="D82">
        <v>0</v>
      </c>
      <c r="E82">
        <f t="shared" si="6"/>
        <v>12</v>
      </c>
      <c r="F82" s="5">
        <f t="shared" si="7"/>
        <v>0</v>
      </c>
      <c r="G82" s="3">
        <f t="shared" si="8"/>
        <v>0</v>
      </c>
      <c r="H82" s="3">
        <f>(D81+D82)/(($B$81+E82)/2)</f>
        <v>0</v>
      </c>
      <c r="I82" s="3">
        <f>(D75+D76+D77+D78+D79+D80+D81+D82)/(($B$75+E82)/2)</f>
        <v>0.17391304347826086</v>
      </c>
      <c r="J82" s="3">
        <f t="shared" si="5"/>
        <v>0.25</v>
      </c>
      <c r="K82" s="3">
        <f t="shared" si="9"/>
        <v>0.25</v>
      </c>
    </row>
    <row r="83" spans="1:16" x14ac:dyDescent="0.2">
      <c r="A83" s="2">
        <v>43891</v>
      </c>
      <c r="B83">
        <v>12</v>
      </c>
      <c r="C83">
        <v>0</v>
      </c>
      <c r="D83">
        <v>1</v>
      </c>
      <c r="E83">
        <f t="shared" si="6"/>
        <v>11</v>
      </c>
      <c r="F83" s="5">
        <f t="shared" si="7"/>
        <v>-1</v>
      </c>
      <c r="G83" s="3">
        <f t="shared" si="8"/>
        <v>8.6956521739130432E-2</v>
      </c>
      <c r="H83" s="3">
        <f>(D81+D82+D83)/(($B$81+E83)/2)</f>
        <v>8.6956521739130432E-2</v>
      </c>
      <c r="I83" s="3">
        <f>(D75+D76+D77+D78+D79+D80+D81+D82+D83)/(($B$75+E83)/2)</f>
        <v>0.27272727272727271</v>
      </c>
      <c r="J83" s="3">
        <f t="shared" si="5"/>
        <v>0.34782608695652173</v>
      </c>
      <c r="K83" s="3">
        <f t="shared" si="9"/>
        <v>0.34782608695652173</v>
      </c>
      <c r="L83">
        <v>1</v>
      </c>
      <c r="P83" s="6"/>
    </row>
    <row r="84" spans="1:16" x14ac:dyDescent="0.2">
      <c r="A84" s="2">
        <v>43922</v>
      </c>
      <c r="B84">
        <v>11</v>
      </c>
      <c r="C84">
        <v>1</v>
      </c>
      <c r="D84">
        <v>0</v>
      </c>
      <c r="E84">
        <f t="shared" si="6"/>
        <v>12</v>
      </c>
      <c r="F84" s="5">
        <f t="shared" si="7"/>
        <v>1</v>
      </c>
      <c r="G84" s="3">
        <f t="shared" si="8"/>
        <v>0</v>
      </c>
      <c r="H84" s="3">
        <f>(D81+D82+D83+D84)/(($B$81+E84)/2)</f>
        <v>8.3333333333333329E-2</v>
      </c>
      <c r="I84" s="3">
        <f>(D75+D76+D77+D78+D79+D80+D81+D82+D83+D84)/(($B$75+E84)/2)</f>
        <v>0.2608695652173913</v>
      </c>
      <c r="J84" s="3">
        <f t="shared" si="5"/>
        <v>0.2608695652173913</v>
      </c>
      <c r="K84" s="3">
        <f t="shared" si="9"/>
        <v>0.2608695652173913</v>
      </c>
      <c r="P84" s="6"/>
    </row>
    <row r="85" spans="1:16" x14ac:dyDescent="0.2">
      <c r="A85" s="2">
        <v>43952</v>
      </c>
      <c r="B85">
        <v>12</v>
      </c>
      <c r="C85">
        <v>0</v>
      </c>
      <c r="D85">
        <v>0</v>
      </c>
      <c r="E85">
        <f t="shared" si="6"/>
        <v>12</v>
      </c>
      <c r="F85" s="5">
        <f t="shared" si="7"/>
        <v>0</v>
      </c>
      <c r="G85" s="3">
        <f t="shared" si="8"/>
        <v>0</v>
      </c>
      <c r="H85" s="3">
        <f>(D81+D82+D83+D84+D85)/(($B$81+E85)/2)</f>
        <v>8.3333333333333329E-2</v>
      </c>
      <c r="I85" s="3">
        <f>(D75+D76+D77+D78+D79+D80+D81+D82+D83+D84+D85)/(($B$75+E85)/2)</f>
        <v>0.2608695652173913</v>
      </c>
      <c r="J85" s="3">
        <f t="shared" si="5"/>
        <v>0.2608695652173913</v>
      </c>
      <c r="K85" s="3">
        <f t="shared" si="9"/>
        <v>0.2608695652173913</v>
      </c>
    </row>
    <row r="86" spans="1:16" x14ac:dyDescent="0.2">
      <c r="A86" s="2">
        <v>43983</v>
      </c>
      <c r="B86">
        <v>12</v>
      </c>
      <c r="C86">
        <v>0</v>
      </c>
      <c r="D86">
        <v>0</v>
      </c>
      <c r="E86">
        <f t="shared" si="6"/>
        <v>12</v>
      </c>
      <c r="F86" s="5">
        <f t="shared" si="7"/>
        <v>0</v>
      </c>
      <c r="G86" s="3">
        <f t="shared" si="8"/>
        <v>0</v>
      </c>
      <c r="H86" s="3">
        <f>(D81+D82+D83+D84+D85+D86)/(($B$81+E86)/2)</f>
        <v>8.3333333333333329E-2</v>
      </c>
      <c r="I86" s="3">
        <f>(D75+D76+D77+D78+D79+D80+D81+D82+D83+D84+D85+D86)/(($B$75+E86)/2)</f>
        <v>0.2608695652173913</v>
      </c>
      <c r="J86" s="3">
        <f t="shared" si="5"/>
        <v>0.2608695652173913</v>
      </c>
      <c r="K86" s="3">
        <f t="shared" si="9"/>
        <v>0.2608695652173913</v>
      </c>
    </row>
    <row r="87" spans="1:16" x14ac:dyDescent="0.2">
      <c r="A87" s="2">
        <v>44013</v>
      </c>
      <c r="B87">
        <v>12</v>
      </c>
      <c r="C87">
        <v>0</v>
      </c>
      <c r="D87">
        <v>0</v>
      </c>
      <c r="E87">
        <f t="shared" ref="E87:E98" si="10">B87+C87-D87</f>
        <v>12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8.3333333333333329E-2</v>
      </c>
      <c r="I87" s="3">
        <f>(D87)/(($B$87+E87)/2)</f>
        <v>0</v>
      </c>
      <c r="J87" s="3">
        <f t="shared" ref="J87:J98" si="13">(D76+D77+D78+D79+D80+D81+D82+D83+D84+D85+D86+D87)/((B76+E87)/2)</f>
        <v>9.0909090909090912E-2</v>
      </c>
      <c r="K87" s="3">
        <f t="shared" si="9"/>
        <v>9.0909090909090912E-2</v>
      </c>
    </row>
    <row r="88" spans="1:16" x14ac:dyDescent="0.2">
      <c r="A88" s="2">
        <v>44044</v>
      </c>
      <c r="B88">
        <v>12</v>
      </c>
      <c r="C88">
        <v>0</v>
      </c>
      <c r="D88">
        <v>0</v>
      </c>
      <c r="E88">
        <f t="shared" si="10"/>
        <v>12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8.3333333333333329E-2</v>
      </c>
      <c r="I88" s="3">
        <f>(D87+D88)/(($B$87+E88)/2)</f>
        <v>0</v>
      </c>
      <c r="J88" s="3">
        <f t="shared" si="13"/>
        <v>9.0909090909090912E-2</v>
      </c>
      <c r="K88" s="3">
        <f t="shared" si="9"/>
        <v>9.0909090909090912E-2</v>
      </c>
    </row>
    <row r="89" spans="1:16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0.16666666666666666</v>
      </c>
      <c r="I89" s="3">
        <f>(D87+D88+D89)/(($B$87+E89)/2)</f>
        <v>0</v>
      </c>
      <c r="J89" s="3">
        <f t="shared" si="13"/>
        <v>0.16666666666666666</v>
      </c>
      <c r="K89" s="3">
        <f t="shared" si="9"/>
        <v>0.16666666666666666</v>
      </c>
    </row>
    <row r="90" spans="1:16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0.16666666666666666</v>
      </c>
      <c r="I90" s="3">
        <f>(D87+D88+D89+D90)/(($B$87+E90)/2)</f>
        <v>0</v>
      </c>
      <c r="J90" s="3">
        <f t="shared" si="13"/>
        <v>0.16666666666666666</v>
      </c>
      <c r="K90" s="3">
        <f t="shared" ref="K90:K98" si="14">((L79-O79)+(L80-O80)+(L81-O81)+(L82-O82)+(L83-O83)+(L84-O84)+(L85-O85)+(L86-O86)+(L87-O87)+(L88-O88)+(L89-O89)+(L90-O90))/((B79+E90)/2)</f>
        <v>0.16666666666666666</v>
      </c>
    </row>
    <row r="91" spans="1:16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0.16666666666666666</v>
      </c>
      <c r="I91" s="3">
        <f>(D87+D88+D89+D90+D91)/(($B$87+E91)/2)</f>
        <v>0</v>
      </c>
      <c r="J91" s="3">
        <f t="shared" si="13"/>
        <v>0.16666666666666666</v>
      </c>
      <c r="K91" s="3">
        <f t="shared" si="14"/>
        <v>0.16666666666666666</v>
      </c>
    </row>
    <row r="92" spans="1:16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0.16666666666666666</v>
      </c>
      <c r="I92" s="3">
        <f>(D87+D88+D89+D90+D91+D92)/(($B$87+E92)/2)</f>
        <v>0</v>
      </c>
      <c r="J92" s="3">
        <f t="shared" si="13"/>
        <v>0.16666666666666666</v>
      </c>
      <c r="K92" s="3">
        <f t="shared" si="14"/>
        <v>0.16666666666666666</v>
      </c>
    </row>
    <row r="93" spans="1:16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</v>
      </c>
      <c r="J93" s="3">
        <f t="shared" si="13"/>
        <v>0.16666666666666666</v>
      </c>
      <c r="K93" s="3">
        <f t="shared" si="14"/>
        <v>0.16666666666666666</v>
      </c>
    </row>
    <row r="94" spans="1:16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</v>
      </c>
      <c r="J94" s="3">
        <f t="shared" si="13"/>
        <v>0.16666666666666666</v>
      </c>
      <c r="K94" s="3">
        <f t="shared" si="14"/>
        <v>0.16666666666666666</v>
      </c>
    </row>
    <row r="95" spans="1:16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</v>
      </c>
      <c r="J95" s="3">
        <f t="shared" si="13"/>
        <v>0</v>
      </c>
      <c r="K95" s="3">
        <f t="shared" si="14"/>
        <v>0</v>
      </c>
    </row>
    <row r="96" spans="1:16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</v>
      </c>
      <c r="J96" s="3">
        <f t="shared" si="13"/>
        <v>0</v>
      </c>
      <c r="K96" s="3">
        <f t="shared" si="14"/>
        <v>0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</v>
      </c>
      <c r="J97" s="3">
        <f t="shared" si="13"/>
        <v>0</v>
      </c>
      <c r="K97" s="3">
        <f t="shared" si="14"/>
        <v>0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</v>
      </c>
      <c r="J98" s="3">
        <f t="shared" si="13"/>
        <v>0</v>
      </c>
      <c r="K98" s="3">
        <f t="shared" si="14"/>
        <v>0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3" workbookViewId="0">
      <selection activeCell="P73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B78">
        <v>46</v>
      </c>
      <c r="C78">
        <v>8</v>
      </c>
      <c r="D78">
        <v>2</v>
      </c>
      <c r="E78">
        <f t="shared" si="6"/>
        <v>52</v>
      </c>
      <c r="F78" s="5">
        <f t="shared" si="7"/>
        <v>6</v>
      </c>
      <c r="G78" s="3">
        <f t="shared" si="8"/>
        <v>4.0816326530612242E-2</v>
      </c>
      <c r="H78" s="3">
        <f>(D69+D70+D71+D72+D73+D74+D75+D76+D77+D78)/(($B$69+E78)/2)</f>
        <v>0.67346938775510201</v>
      </c>
      <c r="I78" s="3">
        <f>(D75+D76+D77+D78)/(($B$75+E78)/2)</f>
        <v>0.24489795918367346</v>
      </c>
      <c r="J78" s="3">
        <f t="shared" si="5"/>
        <v>0.76</v>
      </c>
      <c r="K78" s="3">
        <f t="shared" ref="K78:K89" si="9">((L67-O67)+(L68-O68)+(L69-O69)+(L70-O70)+(L71-O71)+(L72-O72)+(L73-O73)+(L74-O74)+(L75-O75)+(L76-O76)+(L77-O77)+(L78-O78))/((B67+E78)/2)</f>
        <v>0.66</v>
      </c>
      <c r="L78">
        <v>2</v>
      </c>
      <c r="P78" s="6"/>
    </row>
    <row r="79" spans="1:16" x14ac:dyDescent="0.2">
      <c r="A79" s="2">
        <v>43770</v>
      </c>
      <c r="B79">
        <v>52</v>
      </c>
      <c r="C79">
        <v>2</v>
      </c>
      <c r="D79">
        <v>1</v>
      </c>
      <c r="E79">
        <f t="shared" si="6"/>
        <v>53</v>
      </c>
      <c r="F79" s="5">
        <f t="shared" si="7"/>
        <v>1</v>
      </c>
      <c r="G79" s="3">
        <f t="shared" si="8"/>
        <v>1.9047619047619049E-2</v>
      </c>
      <c r="H79" s="3">
        <f>(D69+D70+D71+D72+D73+D74+D75+D76+D77+D78+D79)/(($B$69+E79)/2)</f>
        <v>0.68686868686868685</v>
      </c>
      <c r="I79" s="3">
        <f>(D75+D76+D77+D78+D79)/(($B$75+E79)/2)</f>
        <v>0.26262626262626265</v>
      </c>
      <c r="J79" s="3">
        <f t="shared" si="5"/>
        <v>0.72</v>
      </c>
      <c r="K79" s="3">
        <f t="shared" si="9"/>
        <v>0.62</v>
      </c>
      <c r="L79">
        <v>1</v>
      </c>
      <c r="P79" s="6"/>
    </row>
    <row r="80" spans="1:16" x14ac:dyDescent="0.2">
      <c r="A80" s="2">
        <v>43800</v>
      </c>
      <c r="B80">
        <v>53</v>
      </c>
      <c r="C80">
        <v>1</v>
      </c>
      <c r="D80">
        <v>2</v>
      </c>
      <c r="E80">
        <f t="shared" si="6"/>
        <v>52</v>
      </c>
      <c r="F80" s="5">
        <f t="shared" si="7"/>
        <v>-1</v>
      </c>
      <c r="G80" s="3">
        <f t="shared" si="8"/>
        <v>3.8095238095238099E-2</v>
      </c>
      <c r="H80" s="3">
        <f>(D69+D70+D71+D72+D73+D74+D75+D76+D77+D78+D79+D80)/(($B$69+E80)/2)</f>
        <v>0.73469387755102045</v>
      </c>
      <c r="I80" s="3">
        <f>(D75+D76+D77+D78+D79+D80)/(($B$75+E80)/2)</f>
        <v>0.30612244897959184</v>
      </c>
      <c r="J80" s="3">
        <f t="shared" si="5"/>
        <v>0.73469387755102045</v>
      </c>
      <c r="K80" s="3">
        <f t="shared" si="9"/>
        <v>0.63265306122448983</v>
      </c>
      <c r="L80">
        <v>2</v>
      </c>
      <c r="P80" s="6"/>
    </row>
    <row r="81" spans="1:16" x14ac:dyDescent="0.2">
      <c r="A81" s="2">
        <v>43831</v>
      </c>
      <c r="B81">
        <v>52</v>
      </c>
      <c r="C81">
        <v>1</v>
      </c>
      <c r="D81">
        <v>1</v>
      </c>
      <c r="E81">
        <f t="shared" si="6"/>
        <v>52</v>
      </c>
      <c r="F81" s="5">
        <f t="shared" si="7"/>
        <v>0</v>
      </c>
      <c r="G81" s="3">
        <f t="shared" si="8"/>
        <v>1.9230769230769232E-2</v>
      </c>
      <c r="H81" s="3">
        <f>(D81)/(($B$81+E81)/2)</f>
        <v>1.9230769230769232E-2</v>
      </c>
      <c r="I81" s="3">
        <f>(D75+D76+D77+D78+D79+D80+D81)/(($B$75+E81)/2)</f>
        <v>0.32653061224489793</v>
      </c>
      <c r="J81" s="3">
        <f t="shared" si="5"/>
        <v>0.66666666666666663</v>
      </c>
      <c r="K81" s="3">
        <f t="shared" si="9"/>
        <v>0.58823529411764708</v>
      </c>
      <c r="L81">
        <v>1</v>
      </c>
      <c r="P81" s="6"/>
    </row>
    <row r="82" spans="1:16" x14ac:dyDescent="0.2">
      <c r="A82" s="2">
        <v>43862</v>
      </c>
      <c r="B82">
        <v>52</v>
      </c>
      <c r="C82">
        <v>0</v>
      </c>
      <c r="D82">
        <v>4</v>
      </c>
      <c r="E82">
        <f t="shared" si="6"/>
        <v>48</v>
      </c>
      <c r="F82" s="5">
        <f t="shared" si="7"/>
        <v>-4</v>
      </c>
      <c r="G82" s="3">
        <f t="shared" si="8"/>
        <v>0.08</v>
      </c>
      <c r="H82" s="3">
        <f>(D81+D82)/(($B$81+E82)/2)</f>
        <v>0.1</v>
      </c>
      <c r="I82" s="3">
        <f>(D75+D76+D77+D78+D79+D80+D81+D82)/(($B$75+E82)/2)</f>
        <v>0.42553191489361702</v>
      </c>
      <c r="J82" s="3">
        <f t="shared" si="5"/>
        <v>0.74226804123711343</v>
      </c>
      <c r="K82" s="3">
        <f t="shared" si="9"/>
        <v>0.68041237113402064</v>
      </c>
      <c r="L82">
        <v>4</v>
      </c>
      <c r="P82" s="6"/>
    </row>
    <row r="83" spans="1:16" x14ac:dyDescent="0.2">
      <c r="A83" s="2">
        <v>43891</v>
      </c>
      <c r="B83">
        <v>48</v>
      </c>
      <c r="C83">
        <v>7</v>
      </c>
      <c r="D83">
        <v>6</v>
      </c>
      <c r="E83">
        <f t="shared" si="6"/>
        <v>49</v>
      </c>
      <c r="F83" s="5">
        <f t="shared" si="7"/>
        <v>1</v>
      </c>
      <c r="G83" s="3">
        <f t="shared" si="8"/>
        <v>0.12371134020618557</v>
      </c>
      <c r="H83" s="3">
        <f>(D81+D82+D83)/(($B$81+E83)/2)</f>
        <v>0.21782178217821782</v>
      </c>
      <c r="I83" s="3">
        <f>(D75+D76+D77+D78+D79+D80+D81+D82+D83)/(($B$75+E83)/2)</f>
        <v>0.54736842105263162</v>
      </c>
      <c r="J83" s="3">
        <f t="shared" si="5"/>
        <v>0.77551020408163263</v>
      </c>
      <c r="K83" s="3">
        <f t="shared" si="9"/>
        <v>0.69387755102040816</v>
      </c>
      <c r="L83">
        <v>5</v>
      </c>
      <c r="M83">
        <v>1</v>
      </c>
      <c r="P83" s="6"/>
    </row>
    <row r="84" spans="1:16" x14ac:dyDescent="0.2">
      <c r="A84" s="2">
        <v>43922</v>
      </c>
      <c r="B84">
        <v>49</v>
      </c>
      <c r="C84">
        <v>0</v>
      </c>
      <c r="D84">
        <v>0</v>
      </c>
      <c r="E84">
        <f t="shared" si="6"/>
        <v>49</v>
      </c>
      <c r="F84" s="5">
        <f t="shared" si="7"/>
        <v>0</v>
      </c>
      <c r="G84" s="3">
        <f t="shared" si="8"/>
        <v>0</v>
      </c>
      <c r="H84" s="3">
        <f>(D81+D82+D83+D84)/(($B$81+E84)/2)</f>
        <v>0.21782178217821782</v>
      </c>
      <c r="I84" s="3">
        <f>(D75+D76+D77+D78+D79+D80+D81+D82+D83+D84)/(($B$75+E84)/2)</f>
        <v>0.54736842105263162</v>
      </c>
      <c r="J84" s="3">
        <f t="shared" si="5"/>
        <v>0.67961165048543692</v>
      </c>
      <c r="K84" s="3">
        <f t="shared" si="9"/>
        <v>0.60194174757281549</v>
      </c>
      <c r="L84">
        <v>0</v>
      </c>
    </row>
    <row r="85" spans="1:16" x14ac:dyDescent="0.2">
      <c r="A85" s="2">
        <v>43952</v>
      </c>
      <c r="B85">
        <v>49</v>
      </c>
      <c r="C85">
        <v>0</v>
      </c>
      <c r="D85">
        <v>4</v>
      </c>
      <c r="E85">
        <f t="shared" si="6"/>
        <v>45</v>
      </c>
      <c r="F85" s="5">
        <f t="shared" si="7"/>
        <v>-4</v>
      </c>
      <c r="G85" s="3">
        <f t="shared" si="8"/>
        <v>8.5106382978723402E-2</v>
      </c>
      <c r="H85" s="3">
        <f>(D81+D82+D83+D84+D85)/(($B$81+E85)/2)</f>
        <v>0.30927835051546393</v>
      </c>
      <c r="I85" s="3">
        <f>(D75+D76+D77+D78+D79+D80+D81+D82+D83+D84+D85)/(($B$75+E85)/2)</f>
        <v>0.65934065934065933</v>
      </c>
      <c r="J85" s="3">
        <f t="shared" si="5"/>
        <v>0.75</v>
      </c>
      <c r="K85" s="3">
        <f t="shared" si="9"/>
        <v>0.6875</v>
      </c>
      <c r="L85">
        <v>4</v>
      </c>
      <c r="P85" s="6"/>
    </row>
    <row r="86" spans="1:16" x14ac:dyDescent="0.2">
      <c r="A86" s="2">
        <v>43983</v>
      </c>
      <c r="B86">
        <v>45</v>
      </c>
      <c r="C86">
        <v>3</v>
      </c>
      <c r="D86">
        <v>1</v>
      </c>
      <c r="E86">
        <f t="shared" si="6"/>
        <v>47</v>
      </c>
      <c r="F86" s="5">
        <f t="shared" si="7"/>
        <v>2</v>
      </c>
      <c r="G86" s="3">
        <f t="shared" si="8"/>
        <v>2.1739130434782608E-2</v>
      </c>
      <c r="H86" s="3">
        <f>(D81+D82+D83+D84+D85+D86)/(($B$81+E86)/2)</f>
        <v>0.32323232323232326</v>
      </c>
      <c r="I86" s="3">
        <f>(D75+D76+D77+D78+D79+D80+D81+D82+D83+D84+D85+D86)/(($B$75+E86)/2)</f>
        <v>0.66666666666666663</v>
      </c>
      <c r="J86" s="3">
        <f t="shared" si="5"/>
        <v>0.66666666666666663</v>
      </c>
      <c r="K86" s="3">
        <f t="shared" si="9"/>
        <v>0.64516129032258063</v>
      </c>
      <c r="L86">
        <v>1</v>
      </c>
      <c r="P86" s="6"/>
    </row>
    <row r="87" spans="1:16" x14ac:dyDescent="0.2">
      <c r="A87" s="2">
        <v>44013</v>
      </c>
      <c r="B87">
        <v>47</v>
      </c>
      <c r="C87">
        <v>1</v>
      </c>
      <c r="D87">
        <v>1</v>
      </c>
      <c r="E87">
        <f t="shared" ref="E87:E98" si="10">B87+C87-D87</f>
        <v>47</v>
      </c>
      <c r="F87" s="5">
        <f t="shared" ref="F87:F98" si="11">C87-D87</f>
        <v>0</v>
      </c>
      <c r="G87" s="3">
        <f t="shared" ref="G87:G98" si="12">D87/((B87+E87)/2)</f>
        <v>2.1276595744680851E-2</v>
      </c>
      <c r="H87" s="3">
        <f>(D81+D82+D83+D84+D85+D86+D87)/(($B$81+E87)/2)</f>
        <v>0.34343434343434343</v>
      </c>
      <c r="I87" s="3">
        <f>(D87)/(($B$87+E87)/2)</f>
        <v>2.1276595744680851E-2</v>
      </c>
      <c r="J87" s="3">
        <f t="shared" ref="J87:J98" si="13">(D76+D77+D78+D79+D80+D81+D82+D83+D84+D85+D86+D87)/((B76+E87)/2)</f>
        <v>0.57446808510638303</v>
      </c>
      <c r="K87" s="3">
        <f t="shared" si="9"/>
        <v>0.55319148936170215</v>
      </c>
      <c r="L87">
        <v>1</v>
      </c>
      <c r="P87" s="6"/>
    </row>
    <row r="88" spans="1:16" x14ac:dyDescent="0.2">
      <c r="A88" s="2">
        <v>44044</v>
      </c>
      <c r="B88">
        <v>47</v>
      </c>
      <c r="C88">
        <v>0</v>
      </c>
      <c r="D88">
        <v>0</v>
      </c>
      <c r="E88">
        <f t="shared" si="10"/>
        <v>47</v>
      </c>
      <c r="F88" s="5">
        <f t="shared" si="11"/>
        <v>0</v>
      </c>
      <c r="G88" s="3">
        <f t="shared" si="12"/>
        <v>0</v>
      </c>
      <c r="H88" s="3">
        <f>(D81+D82+D83+D84+D85+D86+D87+D88)/(($B$81+E88)/2)</f>
        <v>0.34343434343434343</v>
      </c>
      <c r="I88" s="3">
        <f>(D87+D88)/(($B$87+E88)/2)</f>
        <v>2.1276595744680851E-2</v>
      </c>
      <c r="J88" s="3">
        <f t="shared" si="13"/>
        <v>0.54736842105263162</v>
      </c>
      <c r="K88" s="3">
        <f t="shared" si="9"/>
        <v>0.52631578947368418</v>
      </c>
      <c r="L88">
        <v>0</v>
      </c>
    </row>
    <row r="89" spans="1:16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0.65384615384615385</v>
      </c>
      <c r="I89" s="3">
        <f>(D87+D88+D89)/(($B$87+E89)/2)</f>
        <v>4.2553191489361701E-2</v>
      </c>
      <c r="J89" s="3">
        <f t="shared" si="13"/>
        <v>0.95652173913043481</v>
      </c>
      <c r="K89" s="3">
        <f t="shared" si="9"/>
        <v>0.91304347826086951</v>
      </c>
    </row>
    <row r="90" spans="1:16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0.65384615384615385</v>
      </c>
      <c r="I90" s="3">
        <f>(D87+D88+D89+D90)/(($B$87+E90)/2)</f>
        <v>4.2553191489361701E-2</v>
      </c>
      <c r="J90" s="3">
        <f t="shared" si="13"/>
        <v>0.76923076923076927</v>
      </c>
      <c r="K90" s="3">
        <f t="shared" ref="K90:K98" si="14">((L79-O79)+(L80-O80)+(L81-O81)+(L82-O82)+(L83-O83)+(L84-O84)+(L85-O85)+(L86-O86)+(L87-O87)+(L88-O88)+(L89-O89)+(L90-O90))/((B79+E90)/2)</f>
        <v>0.73076923076923073</v>
      </c>
    </row>
    <row r="91" spans="1:16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0.65384615384615385</v>
      </c>
      <c r="I91" s="3">
        <f>(D87+D88+D89+D90+D91)/(($B$87+E91)/2)</f>
        <v>4.2553191489361701E-2</v>
      </c>
      <c r="J91" s="3">
        <f t="shared" si="13"/>
        <v>0.71698113207547165</v>
      </c>
      <c r="K91" s="3">
        <f t="shared" si="14"/>
        <v>0.67924528301886788</v>
      </c>
    </row>
    <row r="92" spans="1:16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0.65384615384615385</v>
      </c>
      <c r="I92" s="3">
        <f>(D87+D88+D89+D90+D91+D92)/(($B$87+E92)/2)</f>
        <v>4.2553191489361701E-2</v>
      </c>
      <c r="J92" s="3">
        <f t="shared" si="13"/>
        <v>0.65384615384615385</v>
      </c>
      <c r="K92" s="3">
        <f t="shared" si="14"/>
        <v>0.61538461538461542</v>
      </c>
    </row>
    <row r="93" spans="1:16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4.2553191489361701E-2</v>
      </c>
      <c r="J93" s="3">
        <f t="shared" si="13"/>
        <v>0.61538461538461542</v>
      </c>
      <c r="K93" s="3">
        <f t="shared" si="14"/>
        <v>0.57692307692307687</v>
      </c>
    </row>
    <row r="94" spans="1:16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4.2553191489361701E-2</v>
      </c>
      <c r="J94" s="3">
        <f t="shared" si="13"/>
        <v>0.5</v>
      </c>
      <c r="K94" s="3">
        <f t="shared" si="14"/>
        <v>0.45833333333333331</v>
      </c>
    </row>
    <row r="95" spans="1:16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4.2553191489361701E-2</v>
      </c>
      <c r="J95" s="3">
        <f t="shared" si="13"/>
        <v>0.24489795918367346</v>
      </c>
      <c r="K95" s="3">
        <f t="shared" si="14"/>
        <v>0.24489795918367346</v>
      </c>
    </row>
    <row r="96" spans="1:16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4.2553191489361701E-2</v>
      </c>
      <c r="J96" s="3">
        <f t="shared" si="13"/>
        <v>0.24489795918367346</v>
      </c>
      <c r="K96" s="3">
        <f t="shared" si="14"/>
        <v>0.24489795918367346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4.2553191489361701E-2</v>
      </c>
      <c r="J97" s="3">
        <f t="shared" si="13"/>
        <v>8.8888888888888892E-2</v>
      </c>
      <c r="K97" s="3">
        <f t="shared" si="14"/>
        <v>8.8888888888888892E-2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4.2553191489361701E-2</v>
      </c>
      <c r="J98" s="3">
        <f t="shared" si="13"/>
        <v>4.2553191489361701E-2</v>
      </c>
      <c r="K98" s="3">
        <f t="shared" si="14"/>
        <v>4.2553191489361701E-2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69" workbookViewId="0">
      <selection activeCell="P69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6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6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6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6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6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6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6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6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6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6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6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6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6" x14ac:dyDescent="0.2">
      <c r="A78" s="2">
        <v>43739</v>
      </c>
      <c r="B78">
        <v>10</v>
      </c>
      <c r="C78">
        <v>0</v>
      </c>
      <c r="D78">
        <v>0</v>
      </c>
      <c r="E78">
        <f t="shared" si="6"/>
        <v>10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0.3</v>
      </c>
      <c r="I78" s="3">
        <f>(D75+D76+D77+D78)/(($B$75+E78)/2)</f>
        <v>0</v>
      </c>
      <c r="J78" s="3">
        <f t="shared" si="5"/>
        <v>0.3</v>
      </c>
      <c r="K78" s="3">
        <f t="shared" ref="K78:K89" si="9">((L67-O67)+(L68-O68)+(L69-O69)+(L70-O70)+(L71-O71)+(L72-O72)+(L73-O73)+(L74-O74)+(L75-O75)+(L76-O76)+(L77-O77)+(L78-O78))/((B67+E78)/2)</f>
        <v>0.3</v>
      </c>
    </row>
    <row r="79" spans="1:16" x14ac:dyDescent="0.2">
      <c r="A79" s="2">
        <v>43770</v>
      </c>
      <c r="B79">
        <v>10</v>
      </c>
      <c r="C79">
        <v>0</v>
      </c>
      <c r="D79">
        <v>0</v>
      </c>
      <c r="E79">
        <f t="shared" si="6"/>
        <v>10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0.3</v>
      </c>
      <c r="I79" s="3">
        <f>(D75+D76+D77+D78+D79)/(($B$75+E79)/2)</f>
        <v>0</v>
      </c>
      <c r="J79" s="3">
        <f t="shared" si="5"/>
        <v>0.3</v>
      </c>
      <c r="K79" s="3">
        <f t="shared" si="9"/>
        <v>0.3</v>
      </c>
    </row>
    <row r="80" spans="1:16" x14ac:dyDescent="0.2">
      <c r="A80" s="2">
        <v>43800</v>
      </c>
      <c r="B80">
        <v>10</v>
      </c>
      <c r="C80">
        <v>2</v>
      </c>
      <c r="D80">
        <v>1</v>
      </c>
      <c r="E80">
        <f t="shared" si="6"/>
        <v>11</v>
      </c>
      <c r="F80" s="5">
        <f t="shared" si="7"/>
        <v>1</v>
      </c>
      <c r="G80" s="3">
        <f t="shared" si="8"/>
        <v>9.5238095238095233E-2</v>
      </c>
      <c r="H80" s="3">
        <f>(D69+D70+D71+D72+D73+D74+D75+D76+D77+D78+D79+D80)/(($B$69+E80)/2)</f>
        <v>0.38095238095238093</v>
      </c>
      <c r="I80" s="3">
        <f>(D75+D76+D77+D78+D79+D80)/(($B$75+E80)/2)</f>
        <v>9.5238095238095233E-2</v>
      </c>
      <c r="J80" s="3">
        <f t="shared" si="5"/>
        <v>0.38095238095238093</v>
      </c>
      <c r="K80" s="3">
        <f t="shared" si="9"/>
        <v>0.38095238095238093</v>
      </c>
      <c r="L80">
        <v>1</v>
      </c>
      <c r="P80" s="6"/>
    </row>
    <row r="81" spans="1:16" x14ac:dyDescent="0.2">
      <c r="A81" s="2">
        <v>43831</v>
      </c>
      <c r="B81">
        <v>11</v>
      </c>
      <c r="C81">
        <v>0</v>
      </c>
      <c r="D81">
        <v>1</v>
      </c>
      <c r="E81">
        <f t="shared" si="6"/>
        <v>10</v>
      </c>
      <c r="F81" s="5">
        <f t="shared" si="7"/>
        <v>-1</v>
      </c>
      <c r="G81" s="3">
        <f t="shared" si="8"/>
        <v>9.5238095238095233E-2</v>
      </c>
      <c r="H81" s="3">
        <f>(D81)/(($B$81+E81)/2)</f>
        <v>9.5238095238095233E-2</v>
      </c>
      <c r="I81" s="3">
        <f>(D75+D76+D77+D78+D79+D80+D81)/(($B$75+E81)/2)</f>
        <v>0.2</v>
      </c>
      <c r="J81" s="3">
        <f t="shared" si="5"/>
        <v>0.5</v>
      </c>
      <c r="K81" s="3">
        <f t="shared" si="9"/>
        <v>0.5</v>
      </c>
      <c r="L81">
        <v>1</v>
      </c>
      <c r="P81" s="6"/>
    </row>
    <row r="82" spans="1:16" x14ac:dyDescent="0.2">
      <c r="A82" s="2">
        <v>43862</v>
      </c>
      <c r="B82">
        <v>10</v>
      </c>
      <c r="C82">
        <v>0</v>
      </c>
      <c r="D82">
        <v>0</v>
      </c>
      <c r="E82">
        <f t="shared" si="6"/>
        <v>10</v>
      </c>
      <c r="F82" s="5">
        <f t="shared" si="7"/>
        <v>0</v>
      </c>
      <c r="G82" s="3">
        <f t="shared" si="8"/>
        <v>0</v>
      </c>
      <c r="H82" s="3">
        <f>(D81+D82)/(($B$81+E82)/2)</f>
        <v>9.5238095238095233E-2</v>
      </c>
      <c r="I82" s="3">
        <f>(D75+D76+D77+D78+D79+D80+D81+D82)/(($B$75+E82)/2)</f>
        <v>0.2</v>
      </c>
      <c r="J82" s="3">
        <f t="shared" si="5"/>
        <v>0.5</v>
      </c>
      <c r="K82" s="3">
        <f t="shared" si="9"/>
        <v>0.5</v>
      </c>
    </row>
    <row r="83" spans="1:16" x14ac:dyDescent="0.2">
      <c r="A83" s="2">
        <v>43891</v>
      </c>
      <c r="B83">
        <v>10</v>
      </c>
      <c r="C83">
        <v>0</v>
      </c>
      <c r="D83">
        <v>1</v>
      </c>
      <c r="E83">
        <f t="shared" si="6"/>
        <v>9</v>
      </c>
      <c r="F83" s="5">
        <f t="shared" si="7"/>
        <v>-1</v>
      </c>
      <c r="G83" s="3">
        <f t="shared" si="8"/>
        <v>0.10526315789473684</v>
      </c>
      <c r="H83" s="3">
        <f>(D81+D82+D83)/(($B$81+E83)/2)</f>
        <v>0.2</v>
      </c>
      <c r="I83" s="3">
        <f>(D75+D76+D77+D78+D79+D80+D81+D82+D83)/(($B$75+E83)/2)</f>
        <v>0.31578947368421051</v>
      </c>
      <c r="J83" s="3">
        <f t="shared" si="5"/>
        <v>0.63157894736842102</v>
      </c>
      <c r="K83" s="3">
        <f t="shared" si="9"/>
        <v>0.63157894736842102</v>
      </c>
      <c r="L83">
        <v>1</v>
      </c>
      <c r="P83" s="6"/>
    </row>
    <row r="84" spans="1:16" x14ac:dyDescent="0.2">
      <c r="A84" s="2">
        <v>43922</v>
      </c>
      <c r="B84">
        <v>9</v>
      </c>
      <c r="C84">
        <v>0</v>
      </c>
      <c r="D84">
        <v>0</v>
      </c>
      <c r="E84">
        <f t="shared" si="6"/>
        <v>9</v>
      </c>
      <c r="F84" s="5">
        <f t="shared" si="7"/>
        <v>0</v>
      </c>
      <c r="G84" s="3">
        <f t="shared" si="8"/>
        <v>0</v>
      </c>
      <c r="H84" s="3">
        <f>(D81+D82+D83+D84)/(($B$81+E84)/2)</f>
        <v>0.2</v>
      </c>
      <c r="I84" s="3">
        <f>(D75+D76+D77+D78+D79+D80+D81+D82+D83+D84)/(($B$75+E84)/2)</f>
        <v>0.31578947368421051</v>
      </c>
      <c r="J84" s="3">
        <f t="shared" si="5"/>
        <v>0.63157894736842102</v>
      </c>
      <c r="K84" s="3">
        <f t="shared" si="9"/>
        <v>0.63157894736842102</v>
      </c>
    </row>
    <row r="85" spans="1:16" x14ac:dyDescent="0.2">
      <c r="A85" s="2">
        <v>43952</v>
      </c>
      <c r="B85">
        <v>9</v>
      </c>
      <c r="C85">
        <v>1</v>
      </c>
      <c r="D85">
        <v>0</v>
      </c>
      <c r="E85">
        <f t="shared" si="6"/>
        <v>10</v>
      </c>
      <c r="F85" s="5">
        <f t="shared" si="7"/>
        <v>1</v>
      </c>
      <c r="G85" s="3">
        <f t="shared" si="8"/>
        <v>0</v>
      </c>
      <c r="H85" s="3">
        <f>(D81+D82+D83+D84+D85)/(($B$81+E85)/2)</f>
        <v>0.19047619047619047</v>
      </c>
      <c r="I85" s="3">
        <f>(D75+D76+D77+D78+D79+D80+D81+D82+D83+D84+D85)/(($B$75+E85)/2)</f>
        <v>0.3</v>
      </c>
      <c r="J85" s="3">
        <f t="shared" si="5"/>
        <v>0.6</v>
      </c>
      <c r="K85" s="3">
        <f t="shared" si="9"/>
        <v>0.6</v>
      </c>
      <c r="P85" s="6"/>
    </row>
    <row r="86" spans="1:16" x14ac:dyDescent="0.2">
      <c r="A86" s="2">
        <v>43983</v>
      </c>
      <c r="B86">
        <v>10</v>
      </c>
      <c r="C86">
        <v>0</v>
      </c>
      <c r="D86">
        <v>0</v>
      </c>
      <c r="E86">
        <f t="shared" si="6"/>
        <v>10</v>
      </c>
      <c r="F86" s="5">
        <f t="shared" si="7"/>
        <v>0</v>
      </c>
      <c r="G86" s="3">
        <f t="shared" si="8"/>
        <v>0</v>
      </c>
      <c r="H86" s="3">
        <f>(D81+D82+D83+D84+D85+D86)/(($B$81+E86)/2)</f>
        <v>0.19047619047619047</v>
      </c>
      <c r="I86" s="3">
        <f>(D75+D76+D77+D78+D79+D80+D81+D82+D83+D84+D85+D86)/(($B$75+E86)/2)</f>
        <v>0.3</v>
      </c>
      <c r="J86" s="3">
        <f t="shared" si="5"/>
        <v>0.3</v>
      </c>
      <c r="K86" s="3">
        <f t="shared" si="9"/>
        <v>0.3</v>
      </c>
    </row>
    <row r="87" spans="1:16" x14ac:dyDescent="0.2">
      <c r="A87" s="2">
        <v>44013</v>
      </c>
      <c r="B87">
        <v>10</v>
      </c>
      <c r="C87">
        <v>0</v>
      </c>
      <c r="D87">
        <v>0</v>
      </c>
      <c r="E87">
        <f t="shared" ref="E87:E98" si="10">B87+C87-D87</f>
        <v>10</v>
      </c>
      <c r="F87" s="5">
        <f t="shared" ref="F87:F98" si="11">C87-D87</f>
        <v>0</v>
      </c>
      <c r="G87" s="3">
        <f t="shared" ref="G87:G98" si="12">D87/((B87+E87)/2)</f>
        <v>0</v>
      </c>
      <c r="H87" s="3">
        <f>(D81+D82+D83+D84+D85+D86+D87)/(($B$81+E87)/2)</f>
        <v>0.19047619047619047</v>
      </c>
      <c r="I87" s="3">
        <f>(D87)/(($B$87+E87)/2)</f>
        <v>0</v>
      </c>
      <c r="J87" s="3">
        <f t="shared" ref="J87:J98" si="13">(D76+D77+D78+D79+D80+D81+D82+D83+D84+D85+D86+D87)/((B76+E87)/2)</f>
        <v>0.3</v>
      </c>
      <c r="K87" s="3">
        <f t="shared" si="9"/>
        <v>0.3</v>
      </c>
    </row>
    <row r="88" spans="1:16" x14ac:dyDescent="0.2">
      <c r="A88" s="2">
        <v>44044</v>
      </c>
      <c r="B88">
        <v>10</v>
      </c>
      <c r="C88">
        <v>0</v>
      </c>
      <c r="D88">
        <v>1</v>
      </c>
      <c r="E88">
        <f t="shared" si="10"/>
        <v>9</v>
      </c>
      <c r="F88" s="5">
        <f t="shared" si="11"/>
        <v>-1</v>
      </c>
      <c r="G88" s="3">
        <f t="shared" si="12"/>
        <v>0.10526315789473684</v>
      </c>
      <c r="H88" s="3">
        <f>(D81+D82+D83+D84+D85+D86+D87+D88)/(($B$81+E88)/2)</f>
        <v>0.3</v>
      </c>
      <c r="I88" s="3">
        <f>(D87+D88)/(($B$87+E88)/2)</f>
        <v>0.10526315789473684</v>
      </c>
      <c r="J88" s="3">
        <f t="shared" si="13"/>
        <v>0.42105263157894735</v>
      </c>
      <c r="K88" s="3">
        <f t="shared" si="9"/>
        <v>0.42105263157894735</v>
      </c>
      <c r="L88">
        <v>1</v>
      </c>
      <c r="P88" s="6"/>
    </row>
    <row r="89" spans="1:16" x14ac:dyDescent="0.2">
      <c r="A89" s="2">
        <v>44075</v>
      </c>
      <c r="E89">
        <f t="shared" si="10"/>
        <v>0</v>
      </c>
      <c r="F89" s="5">
        <f t="shared" si="11"/>
        <v>0</v>
      </c>
      <c r="G89" s="3" t="e">
        <f t="shared" si="12"/>
        <v>#DIV/0!</v>
      </c>
      <c r="H89" s="3">
        <f>(D81+D82+D83+D84+D85+D86+D87+D88+D89)/(($B$81+E89)/2)</f>
        <v>0.54545454545454541</v>
      </c>
      <c r="I89" s="3">
        <f>(D87+D88+D89)/(($B$87+E89)/2)</f>
        <v>0.2</v>
      </c>
      <c r="J89" s="3">
        <f t="shared" si="13"/>
        <v>0.8</v>
      </c>
      <c r="K89" s="3">
        <f t="shared" si="9"/>
        <v>0.8</v>
      </c>
    </row>
    <row r="90" spans="1:16" x14ac:dyDescent="0.2">
      <c r="A90" s="2">
        <v>44105</v>
      </c>
      <c r="E90">
        <f t="shared" si="10"/>
        <v>0</v>
      </c>
      <c r="F90" s="5">
        <f t="shared" si="11"/>
        <v>0</v>
      </c>
      <c r="G90" s="3" t="e">
        <f t="shared" si="12"/>
        <v>#DIV/0!</v>
      </c>
      <c r="H90" s="3">
        <f>(D81+D82+D83+D84+D85+D86+D87+D88+D89+D90)/(($B$81+E90)/2)</f>
        <v>0.54545454545454541</v>
      </c>
      <c r="I90" s="3">
        <f>(D87+D88+D89+D90)/(($B$87+E90)/2)</f>
        <v>0.2</v>
      </c>
      <c r="J90" s="3">
        <f t="shared" si="13"/>
        <v>0.8</v>
      </c>
      <c r="K90" s="3">
        <f t="shared" ref="K90:K98" si="14">((L79-O79)+(L80-O80)+(L81-O81)+(L82-O82)+(L83-O83)+(L84-O84)+(L85-O85)+(L86-O86)+(L87-O87)+(L88-O88)+(L89-O89)+(L90-O90))/((B79+E90)/2)</f>
        <v>0.8</v>
      </c>
    </row>
    <row r="91" spans="1:16" x14ac:dyDescent="0.2">
      <c r="A91" s="2">
        <v>44136</v>
      </c>
      <c r="E91">
        <f t="shared" si="10"/>
        <v>0</v>
      </c>
      <c r="F91" s="5">
        <f t="shared" si="11"/>
        <v>0</v>
      </c>
      <c r="G91" s="3" t="e">
        <f t="shared" si="12"/>
        <v>#DIV/0!</v>
      </c>
      <c r="H91" s="3">
        <f>(D81+D82+D83+D84+D85+D86+D87+D88+D89+D90+D91)/(($B$81+E91)/2)</f>
        <v>0.54545454545454541</v>
      </c>
      <c r="I91" s="3">
        <f>(D87+D88+D89+D90+D91)/(($B$87+E91)/2)</f>
        <v>0.2</v>
      </c>
      <c r="J91" s="3">
        <f t="shared" si="13"/>
        <v>0.8</v>
      </c>
      <c r="K91" s="3">
        <f t="shared" si="14"/>
        <v>0.8</v>
      </c>
    </row>
    <row r="92" spans="1:16" x14ac:dyDescent="0.2">
      <c r="A92" s="2">
        <v>44166</v>
      </c>
      <c r="E92">
        <f t="shared" si="10"/>
        <v>0</v>
      </c>
      <c r="F92" s="5">
        <f t="shared" si="11"/>
        <v>0</v>
      </c>
      <c r="G92" s="3" t="e">
        <f t="shared" si="12"/>
        <v>#DIV/0!</v>
      </c>
      <c r="H92" s="3">
        <f>(D81+D82+D83+D84+D85+D86+D87+D88+D89+D90+D91+D92)/(($B$81+E92)/2)</f>
        <v>0.54545454545454541</v>
      </c>
      <c r="I92" s="3">
        <f>(D87+D88+D89+D90+D91+D92)/(($B$87+E92)/2)</f>
        <v>0.2</v>
      </c>
      <c r="J92" s="3">
        <f t="shared" si="13"/>
        <v>0.54545454545454541</v>
      </c>
      <c r="K92" s="3">
        <f t="shared" si="14"/>
        <v>0.54545454545454541</v>
      </c>
    </row>
    <row r="93" spans="1:16" x14ac:dyDescent="0.2">
      <c r="A93" s="2">
        <v>44197</v>
      </c>
      <c r="E93">
        <f t="shared" si="10"/>
        <v>0</v>
      </c>
      <c r="F93" s="5">
        <f t="shared" si="11"/>
        <v>0</v>
      </c>
      <c r="G93" s="3" t="e">
        <f t="shared" si="12"/>
        <v>#DIV/0!</v>
      </c>
      <c r="H93" s="3" t="e">
        <f>(D93)/(($B$93+E93)/2)</f>
        <v>#DIV/0!</v>
      </c>
      <c r="I93" s="3">
        <f>(D87+D88+D89+D90+D91+D92+D93)/(($B$87+E93)/2)</f>
        <v>0.2</v>
      </c>
      <c r="J93" s="3">
        <f t="shared" si="13"/>
        <v>0.4</v>
      </c>
      <c r="K93" s="3">
        <f t="shared" si="14"/>
        <v>0.4</v>
      </c>
    </row>
    <row r="94" spans="1:16" x14ac:dyDescent="0.2">
      <c r="A94" s="2">
        <v>44228</v>
      </c>
      <c r="E94">
        <f t="shared" si="10"/>
        <v>0</v>
      </c>
      <c r="F94" s="5">
        <f t="shared" si="11"/>
        <v>0</v>
      </c>
      <c r="G94" s="3" t="e">
        <f t="shared" si="12"/>
        <v>#DIV/0!</v>
      </c>
      <c r="H94" s="3" t="e">
        <f>(D93+D94)/(($B$93+E94)/2)</f>
        <v>#DIV/0!</v>
      </c>
      <c r="I94" s="3">
        <f>(D87+D88+D89+D90+D91+D92+D93+D94)/(($B$87+E94)/2)</f>
        <v>0.2</v>
      </c>
      <c r="J94" s="3">
        <f t="shared" si="13"/>
        <v>0.4</v>
      </c>
      <c r="K94" s="3">
        <f t="shared" si="14"/>
        <v>0.4</v>
      </c>
    </row>
    <row r="95" spans="1:16" x14ac:dyDescent="0.2">
      <c r="A95" s="2">
        <v>44256</v>
      </c>
      <c r="E95">
        <f t="shared" si="10"/>
        <v>0</v>
      </c>
      <c r="F95" s="5">
        <f t="shared" si="11"/>
        <v>0</v>
      </c>
      <c r="G95" s="3" t="e">
        <f t="shared" si="12"/>
        <v>#DIV/0!</v>
      </c>
      <c r="H95" s="3" t="e">
        <f>(D93+D94+D95)/(($B$93+E95)/2)</f>
        <v>#DIV/0!</v>
      </c>
      <c r="I95" s="3">
        <f>(D87+D88+D89+D90+D91+D92+D93+D94+D95)/(($B$87+E95)/2)</f>
        <v>0.2</v>
      </c>
      <c r="J95" s="3">
        <f t="shared" si="13"/>
        <v>0.22222222222222221</v>
      </c>
      <c r="K95" s="3">
        <f t="shared" si="14"/>
        <v>0.22222222222222221</v>
      </c>
    </row>
    <row r="96" spans="1:16" x14ac:dyDescent="0.2">
      <c r="A96" s="2">
        <v>44287</v>
      </c>
      <c r="E96">
        <f t="shared" si="10"/>
        <v>0</v>
      </c>
      <c r="F96" s="5">
        <f t="shared" si="11"/>
        <v>0</v>
      </c>
      <c r="G96" s="3" t="e">
        <f t="shared" si="12"/>
        <v>#DIV/0!</v>
      </c>
      <c r="H96" s="3" t="e">
        <f>(D93+D94+D95+D96)/(($B$93+E96)/2)</f>
        <v>#DIV/0!</v>
      </c>
      <c r="I96" s="3">
        <f>(D87+D88+D89+D90+D91+D92+D93+D94+D95+D96)/(($B$87+E96)/2)</f>
        <v>0.2</v>
      </c>
      <c r="J96" s="3">
        <f t="shared" si="13"/>
        <v>0.22222222222222221</v>
      </c>
      <c r="K96" s="3">
        <f t="shared" si="14"/>
        <v>0.22222222222222221</v>
      </c>
    </row>
    <row r="97" spans="1:11" x14ac:dyDescent="0.2">
      <c r="A97" s="2">
        <v>44317</v>
      </c>
      <c r="E97">
        <f t="shared" si="10"/>
        <v>0</v>
      </c>
      <c r="F97" s="5">
        <f t="shared" si="11"/>
        <v>0</v>
      </c>
      <c r="G97" s="3" t="e">
        <f t="shared" si="12"/>
        <v>#DIV/0!</v>
      </c>
      <c r="H97" s="3" t="e">
        <f>(D93+D94+D95+D96+D97)/(($B$93+E97)/2)</f>
        <v>#DIV/0!</v>
      </c>
      <c r="I97" s="3">
        <f>(D87+D88+D89+D90+D91+D92+D93+D94+D95+D96+D97)/(($B$87+E97)/2)</f>
        <v>0.2</v>
      </c>
      <c r="J97" s="3">
        <f t="shared" si="13"/>
        <v>0.2</v>
      </c>
      <c r="K97" s="3">
        <f t="shared" si="14"/>
        <v>0.2</v>
      </c>
    </row>
    <row r="98" spans="1:11" x14ac:dyDescent="0.2">
      <c r="A98" s="2">
        <v>44348</v>
      </c>
      <c r="E98">
        <f t="shared" si="10"/>
        <v>0</v>
      </c>
      <c r="F98" s="5">
        <f t="shared" si="11"/>
        <v>0</v>
      </c>
      <c r="G98" s="3" t="e">
        <f t="shared" si="12"/>
        <v>#DIV/0!</v>
      </c>
      <c r="H98" s="3" t="e">
        <f>(D93+D94+D95+D96+D97+D98)/(($B$93+E98)/2)</f>
        <v>#DIV/0!</v>
      </c>
      <c r="I98" s="3">
        <f>(D87+D88+D89+D90+D91+D92+D93+D94+D95+D96+D97+D98)/(($B$87+E98)/2)</f>
        <v>0.2</v>
      </c>
      <c r="J98" s="3">
        <f t="shared" si="13"/>
        <v>0.2</v>
      </c>
      <c r="K98" s="3">
        <f t="shared" si="14"/>
        <v>0.2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2020-09-15T14:33:46Z</dcterms:modified>
</cp:coreProperties>
</file>